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05" yWindow="225" windowWidth="14400" windowHeight="5385"/>
  </bookViews>
  <sheets>
    <sheet name="説明" sheetId="2" r:id="rId1"/>
    <sheet name="確認" sheetId="1" r:id="rId2"/>
    <sheet name="入力" sheetId="6" r:id="rId3"/>
    <sheet name="リスト" sheetId="4" state="hidden" r:id="rId4"/>
  </sheets>
  <definedNames>
    <definedName name="いーかーど">リスト!#REF!</definedName>
    <definedName name="クラス">リスト!$C$2:$C$29</definedName>
    <definedName name="クラスリスト">リスト!$C$2:$C$31</definedName>
    <definedName name="クラスリスト新">リスト!$C$2:$D$31</definedName>
    <definedName name="プログラム">リスト!$E$2:$E$3</definedName>
    <definedName name="交通第一希望">リスト!#REF!</definedName>
    <definedName name="交通第二希望">リスト!#REF!</definedName>
    <definedName name="申込方法">リスト!$A$2:$A$5</definedName>
    <definedName name="成績表">リスト!$G$2:$G$3</definedName>
  </definedNames>
  <calcPr calcId="145621"/>
</workbook>
</file>

<file path=xl/calcChain.xml><?xml version="1.0" encoding="utf-8"?>
<calcChain xmlns="http://schemas.openxmlformats.org/spreadsheetml/2006/main">
  <c r="R4" i="6" l="1"/>
  <c r="O4" i="6" s="1"/>
  <c r="S4" i="6"/>
  <c r="T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3" i="6"/>
  <c r="I7" i="1" l="1"/>
  <c r="I6" i="1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S6" i="6"/>
  <c r="S7" i="6"/>
  <c r="O7" i="6" s="1"/>
  <c r="S8" i="6"/>
  <c r="S9" i="6"/>
  <c r="O9" i="6" s="1"/>
  <c r="S10" i="6"/>
  <c r="S11" i="6"/>
  <c r="O11" i="6" s="1"/>
  <c r="S12" i="6"/>
  <c r="S13" i="6"/>
  <c r="O13" i="6" s="1"/>
  <c r="S14" i="6"/>
  <c r="S15" i="6"/>
  <c r="O15" i="6" s="1"/>
  <c r="S16" i="6"/>
  <c r="S17" i="6"/>
  <c r="O17" i="6" s="1"/>
  <c r="S18" i="6"/>
  <c r="S19" i="6"/>
  <c r="O19" i="6" s="1"/>
  <c r="S20" i="6"/>
  <c r="S21" i="6"/>
  <c r="O21" i="6" s="1"/>
  <c r="S22" i="6"/>
  <c r="S23" i="6"/>
  <c r="O23" i="6" s="1"/>
  <c r="S24" i="6"/>
  <c r="S25" i="6"/>
  <c r="O25" i="6" s="1"/>
  <c r="S26" i="6"/>
  <c r="S27" i="6"/>
  <c r="O27" i="6" s="1"/>
  <c r="S28" i="6"/>
  <c r="S29" i="6"/>
  <c r="O29" i="6" s="1"/>
  <c r="S30" i="6"/>
  <c r="S31" i="6"/>
  <c r="O31" i="6" s="1"/>
  <c r="S32" i="6"/>
  <c r="S33" i="6"/>
  <c r="O33" i="6" s="1"/>
  <c r="S34" i="6"/>
  <c r="S35" i="6"/>
  <c r="O35" i="6" s="1"/>
  <c r="S36" i="6"/>
  <c r="S37" i="6"/>
  <c r="O37" i="6" s="1"/>
  <c r="S38" i="6"/>
  <c r="S39" i="6"/>
  <c r="O39" i="6" s="1"/>
  <c r="S40" i="6"/>
  <c r="S41" i="6"/>
  <c r="O41" i="6" s="1"/>
  <c r="S42" i="6"/>
  <c r="S43" i="6"/>
  <c r="O43" i="6" s="1"/>
  <c r="S44" i="6"/>
  <c r="S45" i="6"/>
  <c r="O45" i="6" s="1"/>
  <c r="S46" i="6"/>
  <c r="S47" i="6"/>
  <c r="O47" i="6" s="1"/>
  <c r="S48" i="6"/>
  <c r="S49" i="6"/>
  <c r="O49" i="6" s="1"/>
  <c r="S50" i="6"/>
  <c r="S51" i="6"/>
  <c r="O51" i="6" s="1"/>
  <c r="S52" i="6"/>
  <c r="S53" i="6"/>
  <c r="O53" i="6" s="1"/>
  <c r="S54" i="6"/>
  <c r="O54" i="6" s="1"/>
  <c r="S5" i="6"/>
  <c r="O5" i="6" s="1"/>
  <c r="T3" i="6"/>
  <c r="S3" i="6"/>
  <c r="O3" i="6" s="1"/>
  <c r="O50" i="6" l="1"/>
  <c r="O46" i="6"/>
  <c r="O42" i="6"/>
  <c r="O38" i="6"/>
  <c r="O34" i="6"/>
  <c r="O30" i="6"/>
  <c r="O26" i="6"/>
  <c r="O22" i="6"/>
  <c r="O18" i="6"/>
  <c r="O14" i="6"/>
  <c r="O10" i="6"/>
  <c r="O6" i="6"/>
  <c r="O52" i="6"/>
  <c r="O48" i="6"/>
  <c r="O44" i="6"/>
  <c r="O40" i="6"/>
  <c r="O36" i="6"/>
  <c r="O32" i="6"/>
  <c r="O28" i="6"/>
  <c r="O24" i="6"/>
  <c r="O20" i="6"/>
  <c r="O16" i="6"/>
  <c r="O12" i="6"/>
  <c r="O8" i="6"/>
  <c r="I5" i="1" l="1"/>
  <c r="I4" i="1"/>
</calcChain>
</file>

<file path=xl/sharedStrings.xml><?xml version="1.0" encoding="utf-8"?>
<sst xmlns="http://schemas.openxmlformats.org/spreadsheetml/2006/main" count="111" uniqueCount="100">
  <si>
    <t>代表者情報</t>
    <rPh sb="0" eb="3">
      <t>だいひょうしゃ</t>
    </rPh>
    <rPh sb="3" eb="5">
      <t>じょうほう</t>
    </rPh>
    <phoneticPr fontId="2" type="Hiragana"/>
  </si>
  <si>
    <t>確認欄</t>
    <rPh sb="0" eb="2">
      <t>かくにん</t>
    </rPh>
    <rPh sb="2" eb="3">
      <t>らん</t>
    </rPh>
    <phoneticPr fontId="2" type="Hiragana"/>
  </si>
  <si>
    <t>代表者氏名</t>
    <rPh sb="0" eb="3">
      <t>だいひょうしゃ</t>
    </rPh>
    <rPh sb="3" eb="5">
      <t>しめい</t>
    </rPh>
    <phoneticPr fontId="2" type="Hiragana"/>
  </si>
  <si>
    <t>申込人数</t>
    <rPh sb="0" eb="2">
      <t>モウシコ</t>
    </rPh>
    <rPh sb="2" eb="4">
      <t>ニンズウ</t>
    </rPh>
    <phoneticPr fontId="2"/>
  </si>
  <si>
    <t>所属クラブ名</t>
    <rPh sb="0" eb="2">
      <t>しょぞく</t>
    </rPh>
    <rPh sb="5" eb="6">
      <t>めい</t>
    </rPh>
    <phoneticPr fontId="2" type="Hiragana"/>
  </si>
  <si>
    <t>参加費総額</t>
    <rPh sb="0" eb="3">
      <t>サンカヒ</t>
    </rPh>
    <rPh sb="3" eb="5">
      <t>ソウガク</t>
    </rPh>
    <phoneticPr fontId="2"/>
  </si>
  <si>
    <t>メールアドレス
（ＰＣメールアドレス）</t>
    <phoneticPr fontId="2" type="Hiragana"/>
  </si>
  <si>
    <t>プログラム郵送数</t>
    <rPh sb="5" eb="7">
      <t>ユウソウ</t>
    </rPh>
    <rPh sb="7" eb="8">
      <t>スウ</t>
    </rPh>
    <phoneticPr fontId="2"/>
  </si>
  <si>
    <t>成績表郵送数</t>
    <rPh sb="0" eb="2">
      <t>セイセキ</t>
    </rPh>
    <rPh sb="2" eb="3">
      <t>ヒョウ</t>
    </rPh>
    <rPh sb="3" eb="5">
      <t>ユウソウ</t>
    </rPh>
    <rPh sb="5" eb="6">
      <t>スウ</t>
    </rPh>
    <phoneticPr fontId="2"/>
  </si>
  <si>
    <t>振込人名
【代表者と異なる場合のみ】</t>
    <rPh sb="0" eb="2">
      <t>ふりこみ</t>
    </rPh>
    <rPh sb="2" eb="3">
      <t>にん</t>
    </rPh>
    <rPh sb="3" eb="4">
      <t>めい</t>
    </rPh>
    <rPh sb="6" eb="9">
      <t>だいひょうしゃ</t>
    </rPh>
    <rPh sb="10" eb="11">
      <t>こと</t>
    </rPh>
    <rPh sb="13" eb="15">
      <t>ばあい</t>
    </rPh>
    <phoneticPr fontId="2" type="Hiragana"/>
  </si>
  <si>
    <t>振込予定日</t>
    <rPh sb="0" eb="2">
      <t>ふりこみ</t>
    </rPh>
    <rPh sb="2" eb="5">
      <t>よていび</t>
    </rPh>
    <phoneticPr fontId="2" type="Hiragana"/>
  </si>
  <si>
    <t>確認欄は「入力」シートに入力したデータが自動で計算されます。</t>
    <rPh sb="0" eb="2">
      <t>カクニン</t>
    </rPh>
    <rPh sb="2" eb="3">
      <t>ラン</t>
    </rPh>
    <rPh sb="5" eb="7">
      <t>ニュウリョク</t>
    </rPh>
    <rPh sb="12" eb="14">
      <t>ニュウリョク</t>
    </rPh>
    <rPh sb="20" eb="22">
      <t>ジドウ</t>
    </rPh>
    <rPh sb="23" eb="25">
      <t>ケイサン</t>
    </rPh>
    <phoneticPr fontId="2"/>
  </si>
  <si>
    <t>申込人数の確認などにお使いください。</t>
    <rPh sb="0" eb="2">
      <t>モウシコミ</t>
    </rPh>
    <rPh sb="2" eb="4">
      <t>ニンズウ</t>
    </rPh>
    <rPh sb="5" eb="7">
      <t>カクニン</t>
    </rPh>
    <rPh sb="11" eb="12">
      <t>ツカ</t>
    </rPh>
    <phoneticPr fontId="2"/>
  </si>
  <si>
    <t>　</t>
    <phoneticPr fontId="2"/>
  </si>
  <si>
    <t>に送信してください。</t>
  </si>
  <si>
    <t>口座番号等は大会公式サイト</t>
    <rPh sb="0" eb="2">
      <t>コウザ</t>
    </rPh>
    <rPh sb="2" eb="4">
      <t>バンゴウ</t>
    </rPh>
    <rPh sb="4" eb="5">
      <t>トウ</t>
    </rPh>
    <rPh sb="6" eb="8">
      <t>タイカイ</t>
    </rPh>
    <rPh sb="8" eb="10">
      <t>コウシキ</t>
    </rPh>
    <phoneticPr fontId="2"/>
  </si>
  <si>
    <t>注意</t>
    <rPh sb="0" eb="2">
      <t>チュウイ</t>
    </rPh>
    <phoneticPr fontId="2"/>
  </si>
  <si>
    <t>多数の数式によって、計算・入力チェックを行っています。必要項目の入力以外は変更しないようお願いします。</t>
    <rPh sb="0" eb="2">
      <t>タスウ</t>
    </rPh>
    <rPh sb="3" eb="5">
      <t>スウシキ</t>
    </rPh>
    <rPh sb="10" eb="12">
      <t>ケイサン</t>
    </rPh>
    <rPh sb="13" eb="15">
      <t>ニュウリョク</t>
    </rPh>
    <rPh sb="20" eb="21">
      <t>オコナ</t>
    </rPh>
    <rPh sb="27" eb="29">
      <t>ヒツヨウ</t>
    </rPh>
    <rPh sb="29" eb="31">
      <t>コウモク</t>
    </rPh>
    <rPh sb="32" eb="34">
      <t>ニュウリョク</t>
    </rPh>
    <rPh sb="34" eb="36">
      <t>イガイ</t>
    </rPh>
    <rPh sb="37" eb="39">
      <t>ヘンコウ</t>
    </rPh>
    <rPh sb="45" eb="46">
      <t>ネガ</t>
    </rPh>
    <phoneticPr fontId="2"/>
  </si>
  <si>
    <t>色の説明</t>
  </si>
  <si>
    <t>年齢【必須】</t>
    <rPh sb="0" eb="2">
      <t>ねんれい</t>
    </rPh>
    <rPh sb="3" eb="5">
      <t>ひっす</t>
    </rPh>
    <phoneticPr fontId="2" type="Hiragana"/>
  </si>
  <si>
    <t>参加費</t>
    <rPh sb="0" eb="3">
      <t>サンカヒ</t>
    </rPh>
    <phoneticPr fontId="2"/>
  </si>
  <si>
    <t>備考</t>
    <rPh sb="0" eb="2">
      <t>びこう</t>
    </rPh>
    <phoneticPr fontId="2" type="Hiragana"/>
  </si>
  <si>
    <t>No.</t>
    <phoneticPr fontId="2" type="Hiragana"/>
  </si>
  <si>
    <t>性別</t>
    <rPh sb="0" eb="2">
      <t>セイベツ</t>
    </rPh>
    <phoneticPr fontId="2"/>
  </si>
  <si>
    <t>成績表</t>
    <rPh sb="0" eb="2">
      <t>せいせき</t>
    </rPh>
    <rPh sb="2" eb="3">
      <t>ひょう</t>
    </rPh>
    <phoneticPr fontId="2" type="Hiragana"/>
  </si>
  <si>
    <t>男</t>
  </si>
  <si>
    <t>111-1111</t>
  </si>
  <si>
    <t>東大OLK</t>
    <rPh sb="0" eb="2">
      <t>とうだい</t>
    </rPh>
    <phoneticPr fontId="2" type="Hiragana"/>
  </si>
  <si>
    <t>名前（氏名間
の空白不要）</t>
    <rPh sb="0" eb="2">
      <t>なまえ</t>
    </rPh>
    <rPh sb="3" eb="5">
      <t>しめい</t>
    </rPh>
    <rPh sb="5" eb="6">
      <t>かん</t>
    </rPh>
    <rPh sb="8" eb="10">
      <t>くうはく</t>
    </rPh>
    <rPh sb="10" eb="12">
      <t>ふよう</t>
    </rPh>
    <phoneticPr fontId="2" type="Hiragana"/>
  </si>
  <si>
    <t>申込方法</t>
    <rPh sb="0" eb="2">
      <t>モウシコミ</t>
    </rPh>
    <rPh sb="2" eb="4">
      <t>ホウホウ</t>
    </rPh>
    <phoneticPr fontId="1"/>
  </si>
  <si>
    <t>クラス</t>
    <phoneticPr fontId="1"/>
  </si>
  <si>
    <t>金額</t>
    <rPh sb="0" eb="2">
      <t>キンガク</t>
    </rPh>
    <phoneticPr fontId="1"/>
  </si>
  <si>
    <t>プログラム</t>
    <phoneticPr fontId="1"/>
  </si>
  <si>
    <t>成績表</t>
    <rPh sb="0" eb="2">
      <t>セイセキ</t>
    </rPh>
    <rPh sb="2" eb="3">
      <t>ヒョウ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</si>
  <si>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</si>
  <si>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</si>
  <si>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会場申込</t>
    <rPh sb="0" eb="2">
      <t>カイジョウ</t>
    </rPh>
    <rPh sb="2" eb="4">
      <t>モウシコミ</t>
    </rPh>
    <phoneticPr fontId="1"/>
  </si>
  <si>
    <t>メール申込</t>
    <rPh sb="3" eb="5">
      <t>モウシコミ</t>
    </rPh>
    <phoneticPr fontId="1"/>
  </si>
  <si>
    <t>郵送申込</t>
    <rPh sb="0" eb="2">
      <t>ユウソウ</t>
    </rPh>
    <rPh sb="2" eb="4">
      <t>モウシコミ</t>
    </rPh>
    <phoneticPr fontId="1"/>
  </si>
  <si>
    <t>その他</t>
    <rPh sb="2" eb="3">
      <t>ホカ</t>
    </rPh>
    <phoneticPr fontId="1"/>
  </si>
  <si>
    <t>「確認」シートの「確認欄」で、各項目が入力通り反映されているか、ご確認ください。各項目は自動計算されます。</t>
    <rPh sb="1" eb="3">
      <t>カクニン</t>
    </rPh>
    <rPh sb="9" eb="11">
      <t>カクニン</t>
    </rPh>
    <rPh sb="11" eb="12">
      <t>ラン</t>
    </rPh>
    <rPh sb="15" eb="18">
      <t>カクコウモク</t>
    </rPh>
    <rPh sb="19" eb="21">
      <t>ニュウリョク</t>
    </rPh>
    <rPh sb="21" eb="22">
      <t>ドオ</t>
    </rPh>
    <rPh sb="23" eb="25">
      <t>ハンエイ</t>
    </rPh>
    <rPh sb="33" eb="35">
      <t>カクニン</t>
    </rPh>
    <rPh sb="40" eb="43">
      <t>カクコウモク</t>
    </rPh>
    <rPh sb="44" eb="46">
      <t>ジドウ</t>
    </rPh>
    <rPh sb="46" eb="48">
      <t>ケイサン</t>
    </rPh>
    <phoneticPr fontId="2"/>
  </si>
  <si>
    <t>「確認」シートを選択し、「代表者情報」欄に入力してください。（シートは画面左下で選べます）</t>
    <rPh sb="1" eb="3">
      <t>カクニン</t>
    </rPh>
    <rPh sb="8" eb="10">
      <t>センタク</t>
    </rPh>
    <rPh sb="13" eb="16">
      <t>ダイヒョウシャ</t>
    </rPh>
    <rPh sb="16" eb="18">
      <t>ジョウホウ</t>
    </rPh>
    <rPh sb="19" eb="20">
      <t>ラン</t>
    </rPh>
    <rPh sb="21" eb="23">
      <t>ニュウリョク</t>
    </rPh>
    <phoneticPr fontId="2"/>
  </si>
  <si>
    <t>シートに不備が無いことを確認次第、折り返しこちらからメールを差し上げます。</t>
    <rPh sb="4" eb="6">
      <t>フビ</t>
    </rPh>
    <rPh sb="7" eb="8">
      <t>ナ</t>
    </rPh>
    <rPh sb="12" eb="14">
      <t>カクニン</t>
    </rPh>
    <rPh sb="14" eb="16">
      <t>シダイ</t>
    </rPh>
    <rPh sb="17" eb="18">
      <t>オ</t>
    </rPh>
    <rPh sb="19" eb="20">
      <t>カエ</t>
    </rPh>
    <rPh sb="30" eb="31">
      <t>サ</t>
    </rPh>
    <rPh sb="32" eb="33">
      <t>ア</t>
    </rPh>
    <phoneticPr fontId="1"/>
  </si>
  <si>
    <t>送信から数日経ちましても返信が無い場合、メールが届いていない可能性があります。</t>
    <rPh sb="0" eb="2">
      <t>ソウシン</t>
    </rPh>
    <rPh sb="4" eb="6">
      <t>スウジツ</t>
    </rPh>
    <rPh sb="6" eb="7">
      <t>タ</t>
    </rPh>
    <rPh sb="12" eb="14">
      <t>ヘンシン</t>
    </rPh>
    <rPh sb="15" eb="16">
      <t>ナ</t>
    </rPh>
    <rPh sb="17" eb="19">
      <t>バアイ</t>
    </rPh>
    <rPh sb="24" eb="25">
      <t>トド</t>
    </rPh>
    <rPh sb="30" eb="33">
      <t>カノウセイ</t>
    </rPh>
    <phoneticPr fontId="1"/>
  </si>
  <si>
    <t>にてご確認ください。</t>
    <rPh sb="3" eb="5">
      <t>カクニン</t>
    </rPh>
    <phoneticPr fontId="1"/>
  </si>
  <si>
    <t>エントリーリストは大会公式サイト</t>
    <rPh sb="9" eb="11">
      <t>タイカイ</t>
    </rPh>
    <rPh sb="11" eb="13">
      <t>コウシキ</t>
    </rPh>
    <phoneticPr fontId="1"/>
  </si>
  <si>
    <t>クラス</t>
    <phoneticPr fontId="2" type="Hiragana"/>
  </si>
  <si>
    <t>プログラム</t>
    <phoneticPr fontId="2" type="Hiragana"/>
  </si>
  <si>
    <t>03-XXXX-XXXX</t>
    <phoneticPr fontId="2"/>
  </si>
  <si>
    <t>性別
【必須】</t>
    <rPh sb="0" eb="2">
      <t>セイベツ</t>
    </rPh>
    <phoneticPr fontId="2"/>
  </si>
  <si>
    <t>住所
(〒のハイフンもご記入ください）</t>
    <rPh sb="0" eb="2">
      <t>じゅうしょ</t>
    </rPh>
    <rPh sb="12" eb="14">
      <t>きにゅう</t>
    </rPh>
    <phoneticPr fontId="2" type="Hiragana"/>
  </si>
  <si>
    <t>必須項目です。</t>
    <rPh sb="0" eb="2">
      <t>ヒッス</t>
    </rPh>
    <rPh sb="2" eb="4">
      <t>コウモク</t>
    </rPh>
    <phoneticPr fontId="1"/>
  </si>
  <si>
    <t>東大太郎</t>
    <rPh sb="0" eb="2">
      <t>トウダイ</t>
    </rPh>
    <rPh sb="2" eb="4">
      <t>タロウ</t>
    </rPh>
    <phoneticPr fontId="2"/>
  </si>
  <si>
    <t>例</t>
    <rPh sb="0" eb="1">
      <t>レイ</t>
    </rPh>
    <phoneticPr fontId="2"/>
  </si>
  <si>
    <t>電話番号【必須】</t>
    <rPh sb="0" eb="2">
      <t>デンワ</t>
    </rPh>
    <rPh sb="2" eb="4">
      <t>バンゴウ</t>
    </rPh>
    <rPh sb="5" eb="7">
      <t>ヒッス</t>
    </rPh>
    <phoneticPr fontId="2"/>
  </si>
  <si>
    <t>お手数おかけしますが、再度上記のアドレスにメール下さいますようお願いします。</t>
    <rPh sb="1" eb="3">
      <t>テスウ</t>
    </rPh>
    <rPh sb="11" eb="13">
      <t>サイド</t>
    </rPh>
    <rPh sb="13" eb="15">
      <t>ジョウキ</t>
    </rPh>
    <rPh sb="24" eb="25">
      <t>クダ</t>
    </rPh>
    <rPh sb="32" eb="33">
      <t>ネガ</t>
    </rPh>
    <phoneticPr fontId="1"/>
  </si>
  <si>
    <t>お申込の流れ</t>
    <rPh sb="1" eb="3">
      <t>モウシコ</t>
    </rPh>
    <rPh sb="4" eb="5">
      <t>ナガ</t>
    </rPh>
    <phoneticPr fontId="2"/>
  </si>
  <si>
    <t>〒　　　　－</t>
    <phoneticPr fontId="1"/>
  </si>
  <si>
    <r>
      <t>◇入力すべき項目は</t>
    </r>
    <r>
      <rPr>
        <sz val="9"/>
        <color indexed="47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色に塗られます。</t>
    </r>
    <rPh sb="1" eb="3">
      <t>ニュウリョク</t>
    </rPh>
    <rPh sb="6" eb="8">
      <t>コウモク</t>
    </rPh>
    <rPh sb="10" eb="11">
      <t>イロ</t>
    </rPh>
    <rPh sb="12" eb="13">
      <t>ヌ</t>
    </rPh>
    <phoneticPr fontId="2"/>
  </si>
  <si>
    <t>電話番号</t>
    <rPh sb="0" eb="2">
      <t>でんわ</t>
    </rPh>
    <rPh sb="2" eb="4">
      <t>ばんごう</t>
    </rPh>
    <phoneticPr fontId="2" type="Hiragana"/>
  </si>
  <si>
    <t>2. 参加者データを入力してください</t>
    <rPh sb="3" eb="6">
      <t>サンカシャ</t>
    </rPh>
    <rPh sb="10" eb="12">
      <t>ニュウリョク</t>
    </rPh>
    <phoneticPr fontId="2"/>
  </si>
  <si>
    <t>1. 代表者データを入力してください</t>
    <rPh sb="3" eb="6">
      <t>ダイヒョウシャ</t>
    </rPh>
    <rPh sb="10" eb="12">
      <t>ニュウリョク</t>
    </rPh>
    <phoneticPr fontId="2"/>
  </si>
  <si>
    <t>3. 参加費等を確認してください</t>
    <rPh sb="3" eb="6">
      <t>サンカヒ</t>
    </rPh>
    <rPh sb="6" eb="7">
      <t>トウ</t>
    </rPh>
    <rPh sb="8" eb="10">
      <t>カクニン</t>
    </rPh>
    <phoneticPr fontId="2"/>
  </si>
  <si>
    <t>4. このファイルをメールに添付して送信してください</t>
    <rPh sb="14" eb="16">
      <t>テンプ</t>
    </rPh>
    <rPh sb="18" eb="20">
      <t>ソウシン</t>
    </rPh>
    <phoneticPr fontId="2"/>
  </si>
  <si>
    <t>6. 申込状況の確認をしてください</t>
    <rPh sb="3" eb="5">
      <t>モウシコ</t>
    </rPh>
    <rPh sb="5" eb="7">
      <t>ジョウキョウ</t>
    </rPh>
    <rPh sb="8" eb="10">
      <t>カクニン</t>
    </rPh>
    <phoneticPr fontId="2"/>
  </si>
  <si>
    <t>代表者名と振込人名が異なる場合は、振込人名を入力してください。</t>
    <rPh sb="0" eb="3">
      <t>ダイヒョウシャ</t>
    </rPh>
    <rPh sb="3" eb="4">
      <t>メイ</t>
    </rPh>
    <rPh sb="5" eb="7">
      <t>フリコミ</t>
    </rPh>
    <rPh sb="7" eb="9">
      <t>ジンメイ</t>
    </rPh>
    <rPh sb="10" eb="11">
      <t>コト</t>
    </rPh>
    <rPh sb="13" eb="15">
      <t>バアイ</t>
    </rPh>
    <rPh sb="17" eb="19">
      <t>フリコミ</t>
    </rPh>
    <rPh sb="19" eb="21">
      <t>ジンメイ</t>
    </rPh>
    <rPh sb="22" eb="24">
      <t>ニュウリョク</t>
    </rPh>
    <phoneticPr fontId="2"/>
  </si>
  <si>
    <t>本文に代表者名をご入力の上、　</t>
    <rPh sb="0" eb="2">
      <t>ホンブン</t>
    </rPh>
    <rPh sb="3" eb="6">
      <t>ダイヒョウシャ</t>
    </rPh>
    <rPh sb="6" eb="7">
      <t>メイ</t>
    </rPh>
    <rPh sb="9" eb="11">
      <t>ニュウリョク</t>
    </rPh>
    <rPh sb="12" eb="13">
      <t>ウエ</t>
    </rPh>
    <phoneticPr fontId="2"/>
  </si>
  <si>
    <t>◇「入力」シートを選択し、参加者の各データを入力してください。【必須】のついた項目は全員入力必須です。</t>
    <rPh sb="2" eb="4">
      <t>ニュウリョク</t>
    </rPh>
    <rPh sb="9" eb="11">
      <t>センタク</t>
    </rPh>
    <rPh sb="13" eb="16">
      <t>サンカシャ</t>
    </rPh>
    <rPh sb="17" eb="18">
      <t>カク</t>
    </rPh>
    <rPh sb="22" eb="24">
      <t>ニュウリョク</t>
    </rPh>
    <rPh sb="32" eb="34">
      <t>ヒッス</t>
    </rPh>
    <rPh sb="39" eb="41">
      <t>コウモク</t>
    </rPh>
    <rPh sb="42" eb="44">
      <t>ゼンイン</t>
    </rPh>
    <rPh sb="44" eb="46">
      <t>ニュウリョク</t>
    </rPh>
    <rPh sb="46" eb="48">
      <t>ヒッス</t>
    </rPh>
    <phoneticPr fontId="2"/>
  </si>
  <si>
    <t>5. 参加費を払い込んでください</t>
    <rPh sb="3" eb="6">
      <t>サンカヒ</t>
    </rPh>
    <rPh sb="7" eb="8">
      <t>ハラ</t>
    </rPh>
    <rPh sb="9" eb="10">
      <t>コ</t>
    </rPh>
    <phoneticPr fontId="2"/>
  </si>
  <si>
    <t>◇年齢(2016/3/31までに到達する年齢)を入力してください。例:1996/1/20生ならば、20歳で入力。</t>
    <rPh sb="1" eb="3">
      <t>ネンレイ</t>
    </rPh>
    <rPh sb="16" eb="18">
      <t>トウタツ</t>
    </rPh>
    <rPh sb="20" eb="22">
      <t>ネンレイ</t>
    </rPh>
    <rPh sb="24" eb="26">
      <t>ニュウリョク</t>
    </rPh>
    <rPh sb="33" eb="34">
      <t>レイ</t>
    </rPh>
    <rPh sb="44" eb="45">
      <t>ウ</t>
    </rPh>
    <rPh sb="51" eb="52">
      <t>サイ</t>
    </rPh>
    <rPh sb="53" eb="55">
      <t>ニュウリョク</t>
    </rPh>
    <phoneticPr fontId="2"/>
  </si>
  <si>
    <t>37th_entry@comp.olk.jp</t>
    <phoneticPr fontId="2"/>
  </si>
  <si>
    <t>http://comp.olk.jp/37/entry.html</t>
    <phoneticPr fontId="1"/>
  </si>
  <si>
    <t>http://comp.olk.jp/37/program.html</t>
    <phoneticPr fontId="1"/>
  </si>
  <si>
    <t>（注）2016/03/31までに
到達する年齢</t>
    <phoneticPr fontId="2" type="Hiragana"/>
  </si>
  <si>
    <t>第37回東大OLK大会　メール申込用Excelファイル</t>
    <rPh sb="0" eb="1">
      <t>ダイ</t>
    </rPh>
    <rPh sb="3" eb="4">
      <t>カイ</t>
    </rPh>
    <rPh sb="4" eb="6">
      <t>トウダイ</t>
    </rPh>
    <rPh sb="9" eb="11">
      <t>タイカイ</t>
    </rPh>
    <rPh sb="15" eb="17">
      <t>モウシコミ</t>
    </rPh>
    <rPh sb="17" eb="18">
      <t>ヨウ</t>
    </rPh>
    <phoneticPr fontId="2"/>
  </si>
  <si>
    <t>代表者様ご自身のデータも「入力」シートの参加者欄に入力してください。</t>
    <rPh sb="0" eb="3">
      <t>だいひょうしゃ</t>
    </rPh>
    <rPh sb="3" eb="4">
      <t>さま</t>
    </rPh>
    <rPh sb="5" eb="7">
      <t>じしん</t>
    </rPh>
    <rPh sb="13" eb="15">
      <t>にゅうりょく</t>
    </rPh>
    <rPh sb="20" eb="23">
      <t>さんかしゃ</t>
    </rPh>
    <rPh sb="23" eb="24">
      <t>らん</t>
    </rPh>
    <rPh sb="25" eb="27">
      <t>にゅうりょく</t>
    </rPh>
    <phoneticPr fontId="2" type="Hiragana"/>
  </si>
  <si>
    <t>フリガナ（氏名間の空白不要）
【必須】</t>
    <rPh sb="5" eb="7">
      <t>シメイ</t>
    </rPh>
    <rPh sb="7" eb="8">
      <t>アイダ</t>
    </rPh>
    <rPh sb="9" eb="11">
      <t>クウハク</t>
    </rPh>
    <rPh sb="11" eb="13">
      <t>フヨウ</t>
    </rPh>
    <rPh sb="16" eb="18">
      <t>ヒッス</t>
    </rPh>
    <phoneticPr fontId="2"/>
  </si>
  <si>
    <t>トウダイタロウ</t>
    <phoneticPr fontId="2"/>
  </si>
  <si>
    <t>郵便番号
【必須】</t>
    <rPh sb="0" eb="4">
      <t>ユウビンバンゴウ</t>
    </rPh>
    <rPh sb="6" eb="8">
      <t>ヒッス</t>
    </rPh>
    <phoneticPr fontId="2"/>
  </si>
  <si>
    <t>住所（郵送希望先）
【必須】</t>
    <rPh sb="0" eb="2">
      <t>ジュウショ</t>
    </rPh>
    <rPh sb="3" eb="5">
      <t>ユウソウ</t>
    </rPh>
    <rPh sb="5" eb="7">
      <t>キボウ</t>
    </rPh>
    <rPh sb="7" eb="8">
      <t>サキ</t>
    </rPh>
    <rPh sb="11" eb="13">
      <t>ヒッス</t>
    </rPh>
    <phoneticPr fontId="2"/>
  </si>
  <si>
    <t>プログラム郵送
【必須】</t>
    <rPh sb="5" eb="7">
      <t>ユウソウ</t>
    </rPh>
    <phoneticPr fontId="2"/>
  </si>
  <si>
    <t>成績表郵送
【必須】</t>
    <rPh sb="0" eb="2">
      <t>セイセキ</t>
    </rPh>
    <rPh sb="2" eb="3">
      <t>オモテ</t>
    </rPh>
    <rPh sb="3" eb="5">
      <t>ユウソウ</t>
    </rPh>
    <phoneticPr fontId="2"/>
  </si>
  <si>
    <t>スプリント
【必須】</t>
    <phoneticPr fontId="1"/>
  </si>
  <si>
    <r>
      <t>尚、メール送信、参加費払込の締切は</t>
    </r>
    <r>
      <rPr>
        <b/>
        <sz val="9"/>
        <rFont val="ＭＳ Ｐゴシック"/>
        <family val="3"/>
        <charset val="128"/>
      </rPr>
      <t xml:space="preserve"> </t>
    </r>
    <r>
      <rPr>
        <b/>
        <sz val="9"/>
        <color rgb="FFFF0000"/>
        <rFont val="ＭＳ Ｐゴシック"/>
        <family val="3"/>
        <charset val="128"/>
      </rPr>
      <t>5月7日(木)</t>
    </r>
    <r>
      <rPr>
        <sz val="9"/>
        <rFont val="ＭＳ Ｐゴシック"/>
        <family val="3"/>
        <charset val="128"/>
      </rPr>
      <t>です。</t>
    </r>
    <rPh sb="0" eb="1">
      <t>ナオ</t>
    </rPh>
    <rPh sb="5" eb="7">
      <t>ソウシン</t>
    </rPh>
    <rPh sb="8" eb="11">
      <t>サンカヒ</t>
    </rPh>
    <rPh sb="11" eb="13">
      <t>ハライコ</t>
    </rPh>
    <rPh sb="14" eb="16">
      <t>シメキ</t>
    </rPh>
    <rPh sb="19" eb="20">
      <t>ガツ</t>
    </rPh>
    <rPh sb="21" eb="22">
      <t>ニチ</t>
    </rPh>
    <rPh sb="23" eb="24">
      <t>キ</t>
    </rPh>
    <phoneticPr fontId="2"/>
  </si>
  <si>
    <t>参加方式
【必須】</t>
    <rPh sb="0" eb="2">
      <t>サンカ</t>
    </rPh>
    <rPh sb="2" eb="4">
      <t>ホウシキ</t>
    </rPh>
    <phoneticPr fontId="2"/>
  </si>
  <si>
    <t>ペア</t>
  </si>
  <si>
    <t>ペア</t>
    <phoneticPr fontId="1"/>
  </si>
  <si>
    <t>個人</t>
    <rPh sb="0" eb="2">
      <t>コジン</t>
    </rPh>
    <phoneticPr fontId="1"/>
  </si>
  <si>
    <t>また、参加組数が50人を超え記入枠が足りない場合は、お手数ですが2枚目のエントリーシートにご記入ください。</t>
    <rPh sb="3" eb="5">
      <t>さんか</t>
    </rPh>
    <rPh sb="5" eb="7">
      <t>くみすう</t>
    </rPh>
    <rPh sb="10" eb="11">
      <t>にん</t>
    </rPh>
    <rPh sb="12" eb="13">
      <t>こ</t>
    </rPh>
    <rPh sb="14" eb="16">
      <t>きにゅう</t>
    </rPh>
    <rPh sb="16" eb="17">
      <t>わく</t>
    </rPh>
    <rPh sb="18" eb="19">
      <t>た</t>
    </rPh>
    <rPh sb="22" eb="24">
      <t>ばあい</t>
    </rPh>
    <rPh sb="27" eb="29">
      <t>てすう</t>
    </rPh>
    <rPh sb="33" eb="35">
      <t>まいめ</t>
    </rPh>
    <rPh sb="46" eb="48">
      <t>きにゅう</t>
    </rPh>
    <phoneticPr fontId="2" type="Hiragana"/>
  </si>
  <si>
    <t>ペア相手の名前（氏名間の
空白不要）</t>
    <rPh sb="2" eb="4">
      <t>アイテ</t>
    </rPh>
    <phoneticPr fontId="1"/>
  </si>
  <si>
    <t>東大太郎</t>
    <rPh sb="0" eb="2">
      <t>トウダイ</t>
    </rPh>
    <rPh sb="2" eb="4">
      <t>タロウ</t>
    </rPh>
    <phoneticPr fontId="1"/>
  </si>
  <si>
    <t>所属
（ペアの場合は同一の
所属を記入してください）</t>
    <rPh sb="0" eb="2">
      <t>ショゾク</t>
    </rPh>
    <rPh sb="7" eb="9">
      <t>バアイ</t>
    </rPh>
    <rPh sb="10" eb="12">
      <t>ドウイツ</t>
    </rPh>
    <rPh sb="14" eb="16">
      <t>ショゾク</t>
    </rPh>
    <rPh sb="17" eb="19">
      <t>キニュウ</t>
    </rPh>
    <phoneticPr fontId="2"/>
  </si>
  <si>
    <t>東大OLK</t>
    <rPh sb="0" eb="2">
      <t>トウダイ</t>
    </rPh>
    <phoneticPr fontId="1"/>
  </si>
  <si>
    <t>090-XXXX-XXXX</t>
    <phoneticPr fontId="1"/>
  </si>
  <si>
    <t>東京都新宿区大久保○-○-○</t>
    <rPh sb="0" eb="3">
      <t>トウキョウト</t>
    </rPh>
    <rPh sb="3" eb="6">
      <t>シンジュクク</t>
    </rPh>
    <rPh sb="6" eb="9">
      <t>オオクボ</t>
    </rPh>
    <phoneticPr fontId="1"/>
  </si>
  <si>
    <t>東京都文京区本郷○-○-○　○×ハイム＊＊号</t>
    <rPh sb="3" eb="5">
      <t>ぶんきょう</t>
    </rPh>
    <rPh sb="5" eb="6">
      <t>く</t>
    </rPh>
    <rPh sb="6" eb="8">
      <t>ほんごう</t>
    </rPh>
    <rPh sb="21" eb="22">
      <t>ごう</t>
    </rPh>
    <phoneticPr fontId="2" type="Hiragana"/>
  </si>
  <si>
    <t>000-0000</t>
    <phoneticPr fontId="1"/>
  </si>
  <si>
    <t>山田花子</t>
    <rPh sb="0" eb="2">
      <t>ヤマダ</t>
    </rPh>
    <rPh sb="2" eb="4">
      <t>ハナコ</t>
    </rPh>
    <phoneticPr fontId="1"/>
  </si>
  <si>
    <t>ヤマダハナコ</t>
    <phoneticPr fontId="1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</si>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</sst>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47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9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A87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176" fontId="3" fillId="0" borderId="4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>
      <alignment vertical="center"/>
    </xf>
    <xf numFmtId="0" fontId="7" fillId="0" borderId="5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9" fillId="0" borderId="0" xfId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right" vertical="center"/>
      <protection hidden="1"/>
    </xf>
    <xf numFmtId="0" fontId="15" fillId="0" borderId="0" xfId="0" applyFont="1">
      <alignment vertical="center"/>
    </xf>
    <xf numFmtId="0" fontId="8" fillId="4" borderId="0" xfId="0" applyFont="1" applyFill="1" applyAlignment="1" applyProtection="1">
      <alignment horizontal="center" wrapText="1"/>
      <protection hidden="1"/>
    </xf>
    <xf numFmtId="0" fontId="10" fillId="4" borderId="0" xfId="0" applyFont="1" applyFill="1" applyAlignment="1" applyProtection="1">
      <alignment horizontal="center" vertical="top" wrapText="1"/>
      <protection hidden="1"/>
    </xf>
    <xf numFmtId="49" fontId="8" fillId="5" borderId="0" xfId="0" applyNumberFormat="1" applyFont="1" applyFill="1" applyAlignment="1" applyProtection="1">
      <alignment horizontal="center" vertical="center"/>
      <protection hidden="1"/>
    </xf>
    <xf numFmtId="49" fontId="3" fillId="5" borderId="0" xfId="0" applyNumberFormat="1" applyFont="1" applyFill="1" applyAlignment="1" applyProtection="1">
      <alignment horizontal="center" vertical="center"/>
      <protection hidden="1"/>
    </xf>
    <xf numFmtId="176" fontId="8" fillId="5" borderId="0" xfId="0" applyNumberFormat="1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0" fillId="0" borderId="0" xfId="0" applyAlignment="1" applyProtection="1"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/>
    <xf numFmtId="0" fontId="8" fillId="0" borderId="0" xfId="0" applyFont="1" applyAlignment="1" applyProtection="1"/>
    <xf numFmtId="176" fontId="8" fillId="0" borderId="0" xfId="0" applyNumberFormat="1" applyFont="1" applyAlignment="1" applyProtection="1"/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176" fontId="8" fillId="0" borderId="0" xfId="0" applyNumberFormat="1" applyFont="1" applyAlignment="1" applyProtection="1">
      <alignment horizontal="center" vertical="center"/>
      <protection locked="0" hidden="1"/>
    </xf>
    <xf numFmtId="49" fontId="3" fillId="0" borderId="0" xfId="0" applyNumberFormat="1" applyFont="1" applyFill="1" applyAlignment="1" applyProtection="1">
      <alignment horizontal="center" vertical="center"/>
      <protection locked="0" hidden="1"/>
    </xf>
    <xf numFmtId="49" fontId="3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 vertical="center"/>
    </xf>
    <xf numFmtId="177" fontId="8" fillId="0" borderId="0" xfId="0" applyNumberFormat="1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49" fontId="8" fillId="5" borderId="0" xfId="0" applyNumberFormat="1" applyFont="1" applyFill="1" applyAlignment="1" applyProtection="1">
      <alignment horizontal="center" vertical="center" wrapText="1"/>
      <protection hidden="1"/>
    </xf>
    <xf numFmtId="0" fontId="8" fillId="5" borderId="0" xfId="0" applyNumberFormat="1" applyFont="1" applyFill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locked="0"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3" fillId="0" borderId="6" xfId="0" applyNumberFormat="1" applyFont="1" applyBorder="1" applyAlignment="1" applyProtection="1">
      <alignment vertical="center" wrapText="1"/>
      <protection locked="0" hidden="1"/>
    </xf>
    <xf numFmtId="0" fontId="3" fillId="0" borderId="7" xfId="0" applyNumberFormat="1" applyFont="1" applyBorder="1" applyAlignment="1" applyProtection="1">
      <alignment vertical="center" wrapText="1"/>
      <protection locked="0" hidden="1"/>
    </xf>
    <xf numFmtId="0" fontId="3" fillId="0" borderId="9" xfId="0" applyNumberFormat="1" applyFont="1" applyBorder="1" applyAlignment="1" applyProtection="1">
      <alignment vertical="center" wrapText="1"/>
      <protection locked="0" hidden="1"/>
    </xf>
    <xf numFmtId="0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vertical="center" wrapText="1"/>
      <protection locked="0" hidden="1"/>
    </xf>
    <xf numFmtId="49" fontId="3" fillId="0" borderId="7" xfId="0" applyNumberFormat="1" applyFont="1" applyBorder="1" applyAlignment="1" applyProtection="1">
      <alignment vertical="center" wrapText="1"/>
      <protection locked="0" hidden="1"/>
    </xf>
    <xf numFmtId="49" fontId="3" fillId="0" borderId="9" xfId="0" applyNumberFormat="1" applyFont="1" applyBorder="1" applyAlignment="1" applyProtection="1">
      <alignment vertical="center" wrapText="1"/>
      <protection locked="0" hidden="1"/>
    </xf>
    <xf numFmtId="49" fontId="3" fillId="0" borderId="10" xfId="0" applyNumberFormat="1" applyFont="1" applyBorder="1" applyAlignment="1" applyProtection="1">
      <alignment vertical="center" wrapText="1"/>
      <protection locked="0" hidden="1"/>
    </xf>
    <xf numFmtId="49" fontId="3" fillId="0" borderId="6" xfId="0" applyNumberFormat="1" applyFont="1" applyBorder="1" applyAlignment="1" applyProtection="1">
      <alignment horizontal="left" vertical="center" wrapText="1"/>
      <protection locked="0" hidden="1"/>
    </xf>
    <xf numFmtId="49" fontId="3" fillId="0" borderId="7" xfId="0" applyNumberFormat="1" applyFont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49" fontId="4" fillId="6" borderId="4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 wrapText="1"/>
      <protection locked="0" hidden="1"/>
    </xf>
    <xf numFmtId="49" fontId="3" fillId="0" borderId="3" xfId="0" applyNumberFormat="1" applyFont="1" applyBorder="1" applyAlignment="1" applyProtection="1">
      <alignment vertical="center" wrapText="1"/>
      <protection locked="0" hidden="1"/>
    </xf>
    <xf numFmtId="176" fontId="8" fillId="0" borderId="6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7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9" xfId="0" applyNumberFormat="1" applyFont="1" applyBorder="1" applyAlignment="1" applyProtection="1">
      <alignment horizontal="center" vertical="center" wrapText="1"/>
      <protection locked="0" hidden="1"/>
    </xf>
    <xf numFmtId="176" fontId="3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3" fillId="4" borderId="0" xfId="0" applyNumberFormat="1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3" fillId="4" borderId="0" xfId="0" applyNumberFormat="1" applyFont="1" applyFill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  <protection hidden="1"/>
    </xf>
    <xf numFmtId="49" fontId="8" fillId="4" borderId="0" xfId="0" applyNumberFormat="1" applyFont="1" applyFill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horizontal="center" vertical="center"/>
      <protection hidden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mp.olk.jp/37/program.html" TargetMode="External"/><Relationship Id="rId2" Type="http://schemas.openxmlformats.org/officeDocument/2006/relationships/hyperlink" Target="http://comp.olk.jp/37/entry.html" TargetMode="External"/><Relationship Id="rId1" Type="http://schemas.openxmlformats.org/officeDocument/2006/relationships/hyperlink" Target="mailto:37th_entry@comp.olk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/>
  </sheetViews>
  <sheetFormatPr defaultColWidth="8.875" defaultRowHeight="13.15" customHeight="1" x14ac:dyDescent="0.15"/>
  <cols>
    <col min="1" max="1" width="3.125" style="37" customWidth="1"/>
    <col min="2" max="2" width="5.25" style="37" customWidth="1"/>
    <col min="3" max="3" width="5.375" style="37" customWidth="1"/>
    <col min="4" max="4" width="17.625" style="37" customWidth="1"/>
    <col min="5" max="5" width="8.875" style="37"/>
    <col min="6" max="6" width="17" style="37" customWidth="1"/>
    <col min="7" max="7" width="4.125" style="37" customWidth="1"/>
    <col min="8" max="16384" width="8.875" style="37"/>
  </cols>
  <sheetData>
    <row r="1" spans="1:16" ht="22.9" customHeight="1" x14ac:dyDescent="0.15">
      <c r="A1" s="35" t="s">
        <v>56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15" customHeight="1" x14ac:dyDescent="0.15">
      <c r="A2" s="38"/>
      <c r="B2" s="39" t="s">
        <v>61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3.15" customHeight="1" x14ac:dyDescent="0.15">
      <c r="A3" s="38"/>
      <c r="B3" s="36"/>
      <c r="C3" s="36" t="s">
        <v>41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3.15" customHeight="1" x14ac:dyDescent="0.15">
      <c r="A4" s="38"/>
      <c r="B4" s="36"/>
      <c r="C4" s="36" t="s">
        <v>65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3.15" customHeight="1" x14ac:dyDescent="0.2">
      <c r="A5" s="38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3.15" customHeight="1" x14ac:dyDescent="0.15">
      <c r="A6" s="36"/>
      <c r="B6" s="39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3.15" customHeight="1" x14ac:dyDescent="0.15">
      <c r="A7" s="36"/>
      <c r="B7" s="36"/>
      <c r="C7" s="36" t="s">
        <v>67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3.15" customHeight="1" x14ac:dyDescent="0.15">
      <c r="A8" s="36"/>
      <c r="B8" s="36"/>
      <c r="C8" s="36" t="s">
        <v>58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ht="13.15" customHeight="1" x14ac:dyDescent="0.15">
      <c r="A9" s="36"/>
      <c r="B9" s="36"/>
      <c r="C9" s="40" t="s">
        <v>69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13.15" customHeight="1" x14ac:dyDescent="0.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6" ht="13.15" customHeight="1" x14ac:dyDescent="0.15">
      <c r="A11" s="36"/>
      <c r="B11" s="39" t="s">
        <v>62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3.15" customHeight="1" x14ac:dyDescent="0.15">
      <c r="A12" s="36"/>
      <c r="B12" s="36" t="s">
        <v>13</v>
      </c>
      <c r="C12" s="36" t="s">
        <v>40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3.15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13.15" customHeight="1" x14ac:dyDescent="0.15">
      <c r="A14" s="36"/>
      <c r="B14" s="39" t="s">
        <v>63</v>
      </c>
      <c r="C14" s="36"/>
      <c r="D14" s="36"/>
      <c r="E14" s="36"/>
      <c r="F14" s="36"/>
      <c r="G14" s="36"/>
      <c r="H14" s="36"/>
      <c r="I14" s="36"/>
      <c r="J14" s="36"/>
      <c r="K14" s="36"/>
      <c r="M14" s="36"/>
      <c r="N14" s="36"/>
      <c r="O14" s="36"/>
      <c r="P14" s="36"/>
    </row>
    <row r="15" spans="1:16" ht="13.15" customHeight="1" x14ac:dyDescent="0.15">
      <c r="A15" s="36"/>
      <c r="B15" s="36"/>
      <c r="C15" s="36" t="s">
        <v>66</v>
      </c>
      <c r="D15" s="36"/>
      <c r="E15" s="19" t="s">
        <v>70</v>
      </c>
      <c r="F15" s="36"/>
      <c r="G15" s="36" t="s">
        <v>14</v>
      </c>
      <c r="H15" s="36"/>
      <c r="I15" s="36"/>
      <c r="J15" s="36"/>
      <c r="K15" s="36"/>
      <c r="M15" s="36"/>
      <c r="N15" s="36"/>
      <c r="O15" s="36"/>
      <c r="P15" s="36"/>
    </row>
    <row r="16" spans="1:16" ht="13.15" customHeight="1" x14ac:dyDescent="0.15">
      <c r="A16" s="36"/>
      <c r="B16" s="36"/>
      <c r="C16" s="37" t="s">
        <v>42</v>
      </c>
      <c r="D16" s="20"/>
      <c r="E16" s="36"/>
      <c r="F16" s="36"/>
      <c r="G16" s="36"/>
      <c r="H16" s="36"/>
      <c r="I16" s="36"/>
      <c r="J16" s="36"/>
      <c r="K16" s="36"/>
      <c r="M16" s="36"/>
      <c r="N16" s="36"/>
      <c r="O16" s="36"/>
      <c r="P16" s="36"/>
    </row>
    <row r="17" spans="1:16" ht="13.15" customHeight="1" x14ac:dyDescent="0.15">
      <c r="A17" s="36"/>
      <c r="B17" s="36"/>
      <c r="C17" s="37" t="s">
        <v>43</v>
      </c>
      <c r="D17" s="20"/>
      <c r="E17" s="36"/>
      <c r="F17" s="36"/>
      <c r="G17" s="36"/>
      <c r="H17" s="36"/>
      <c r="I17" s="36"/>
      <c r="J17" s="36"/>
      <c r="K17" s="36"/>
      <c r="M17" s="36"/>
      <c r="N17" s="36"/>
      <c r="O17" s="36"/>
      <c r="P17" s="36"/>
    </row>
    <row r="18" spans="1:16" ht="13.15" customHeight="1" x14ac:dyDescent="0.15">
      <c r="A18" s="36"/>
      <c r="C18" s="36" t="s">
        <v>55</v>
      </c>
      <c r="D18" s="20"/>
      <c r="E18" s="36"/>
      <c r="F18" s="36"/>
      <c r="G18" s="36"/>
      <c r="H18" s="36"/>
      <c r="I18" s="36"/>
      <c r="J18" s="36"/>
      <c r="K18" s="36"/>
      <c r="M18" s="36"/>
      <c r="N18" s="36"/>
      <c r="O18" s="36"/>
      <c r="P18" s="36"/>
    </row>
    <row r="19" spans="1:16" ht="13.1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6" ht="13.15" customHeight="1" x14ac:dyDescent="0.15">
      <c r="A20" s="36"/>
      <c r="B20" s="39" t="s">
        <v>68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6" ht="13.15" customHeight="1" x14ac:dyDescent="0.15">
      <c r="A21" s="36"/>
      <c r="B21" s="36"/>
      <c r="C21" s="36" t="s">
        <v>15</v>
      </c>
      <c r="D21" s="36"/>
      <c r="E21" s="19" t="s">
        <v>71</v>
      </c>
      <c r="F21" s="36"/>
      <c r="G21" s="36" t="s">
        <v>44</v>
      </c>
      <c r="I21" s="36"/>
      <c r="J21" s="36"/>
      <c r="K21" s="36"/>
      <c r="L21" s="36"/>
      <c r="M21" s="36"/>
      <c r="N21" s="36"/>
      <c r="O21" s="36"/>
      <c r="P21" s="36"/>
    </row>
    <row r="22" spans="1:16" ht="13.15" customHeight="1" x14ac:dyDescent="0.15">
      <c r="A22" s="36"/>
      <c r="B22" s="36"/>
      <c r="C22" s="36" t="s">
        <v>83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6" ht="13.15" customHeight="1" x14ac:dyDescent="0.1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ht="13.15" customHeight="1" x14ac:dyDescent="0.15">
      <c r="A24" s="36"/>
      <c r="B24" s="39" t="s">
        <v>64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ht="13.15" customHeight="1" x14ac:dyDescent="0.15">
      <c r="A25" s="36"/>
      <c r="B25" s="39"/>
      <c r="C25" s="36" t="s">
        <v>45</v>
      </c>
      <c r="D25" s="36"/>
      <c r="E25" s="19" t="s">
        <v>72</v>
      </c>
      <c r="F25" s="36"/>
      <c r="G25" s="36" t="s">
        <v>44</v>
      </c>
      <c r="H25" s="36"/>
      <c r="I25" s="36"/>
      <c r="J25" s="36"/>
      <c r="K25" s="36"/>
      <c r="L25" s="36"/>
      <c r="M25" s="36"/>
      <c r="N25" s="36"/>
      <c r="O25" s="36"/>
      <c r="P25" s="36"/>
    </row>
    <row r="26" spans="1:16" ht="13.15" customHeight="1" x14ac:dyDescent="0.1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6" ht="13.15" customHeight="1" x14ac:dyDescent="0.15">
      <c r="A27" s="38" t="s">
        <v>16</v>
      </c>
      <c r="B27" s="36"/>
      <c r="C27" s="36"/>
      <c r="D27" s="36"/>
      <c r="E27" s="36"/>
    </row>
    <row r="28" spans="1:16" ht="13.15" customHeight="1" x14ac:dyDescent="0.15">
      <c r="B28" s="36" t="s">
        <v>17</v>
      </c>
    </row>
    <row r="30" spans="1:16" ht="13.15" customHeight="1" x14ac:dyDescent="0.15">
      <c r="B30" s="36" t="s">
        <v>18</v>
      </c>
    </row>
    <row r="31" spans="1:16" ht="13.15" customHeight="1" x14ac:dyDescent="0.15">
      <c r="D31" s="41"/>
      <c r="E31" s="37" t="s">
        <v>51</v>
      </c>
    </row>
  </sheetData>
  <sheetProtection password="ED3E" sheet="1" objects="1" scenarios="1"/>
  <phoneticPr fontId="1"/>
  <hyperlinks>
    <hyperlink ref="E15" r:id="rId1"/>
    <hyperlink ref="E21" r:id="rId2"/>
    <hyperlink ref="E25" r:id="rId3"/>
  </hyperlinks>
  <pageMargins left="0.7" right="0.7" top="0.75" bottom="0.75" header="0.3" footer="0.3"/>
  <pageSetup paperSize="9"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ColWidth="8.875" defaultRowHeight="13.9" customHeight="1" x14ac:dyDescent="0.15"/>
  <cols>
    <col min="1" max="1" width="6.5" style="47" customWidth="1"/>
    <col min="2" max="2" width="4.75" style="47" customWidth="1"/>
    <col min="3" max="3" width="25" style="47" customWidth="1"/>
    <col min="4" max="4" width="8.875" style="47"/>
    <col min="5" max="5" width="20.5" style="47" customWidth="1"/>
    <col min="6" max="6" width="5.25" style="47" customWidth="1"/>
    <col min="7" max="7" width="5.125" style="47" customWidth="1"/>
    <col min="8" max="8" width="21.375" style="47" customWidth="1"/>
    <col min="9" max="9" width="13.375" style="47" customWidth="1"/>
    <col min="10" max="16384" width="8.875" style="47"/>
  </cols>
  <sheetData>
    <row r="1" spans="1:9" ht="23.45" customHeight="1" x14ac:dyDescent="0.2">
      <c r="A1" s="44" t="s">
        <v>74</v>
      </c>
      <c r="B1" s="45"/>
      <c r="C1" s="45"/>
      <c r="D1" s="45"/>
      <c r="E1" s="45"/>
      <c r="F1" s="46"/>
      <c r="G1" s="46"/>
      <c r="H1" s="46"/>
      <c r="I1" s="46"/>
    </row>
    <row r="2" spans="1:9" ht="13.9" customHeight="1" x14ac:dyDescent="0.2">
      <c r="A2" s="1"/>
      <c r="B2" s="2"/>
      <c r="C2" s="3"/>
      <c r="D2" s="2"/>
      <c r="E2" s="1"/>
      <c r="F2" s="1"/>
      <c r="G2" s="2"/>
      <c r="H2" s="2"/>
      <c r="I2" s="2"/>
    </row>
    <row r="3" spans="1:9" ht="19.149999999999999" customHeight="1" x14ac:dyDescent="0.15">
      <c r="A3" s="1"/>
      <c r="B3" s="2"/>
      <c r="C3" s="91" t="s">
        <v>0</v>
      </c>
      <c r="D3" s="92"/>
      <c r="E3" s="93"/>
      <c r="F3" s="1"/>
      <c r="G3" s="1"/>
      <c r="H3" s="94" t="s">
        <v>1</v>
      </c>
      <c r="I3" s="94"/>
    </row>
    <row r="4" spans="1:9" ht="13.9" customHeight="1" x14ac:dyDescent="0.15">
      <c r="A4" s="1"/>
      <c r="B4" s="2"/>
      <c r="C4" s="12" t="s">
        <v>2</v>
      </c>
      <c r="D4" s="95"/>
      <c r="E4" s="96"/>
      <c r="F4" s="1"/>
      <c r="G4" s="1"/>
      <c r="H4" s="48" t="s">
        <v>3</v>
      </c>
      <c r="I4" s="6">
        <f>COUNTIF(入力!O5:O54,"&gt;0")</f>
        <v>0</v>
      </c>
    </row>
    <row r="5" spans="1:9" ht="13.9" customHeight="1" x14ac:dyDescent="0.15">
      <c r="A5" s="1"/>
      <c r="B5" s="2"/>
      <c r="C5" s="13" t="s">
        <v>4</v>
      </c>
      <c r="D5" s="95"/>
      <c r="E5" s="96"/>
      <c r="F5" s="1"/>
      <c r="G5" s="1"/>
      <c r="H5" s="48" t="s">
        <v>5</v>
      </c>
      <c r="I5" s="6">
        <f>SUM(入力!O5:O54)</f>
        <v>0</v>
      </c>
    </row>
    <row r="6" spans="1:9" ht="24" customHeight="1" x14ac:dyDescent="0.15">
      <c r="A6" s="1"/>
      <c r="B6" s="2"/>
      <c r="C6" s="74" t="s">
        <v>59</v>
      </c>
      <c r="D6" s="97"/>
      <c r="E6" s="98"/>
      <c r="F6" s="1"/>
      <c r="G6" s="1"/>
      <c r="H6" s="48" t="s">
        <v>7</v>
      </c>
      <c r="I6" s="6">
        <f>COUNTIF(入力!L5:L54,"希望する")</f>
        <v>0</v>
      </c>
    </row>
    <row r="7" spans="1:9" ht="13.9" customHeight="1" x14ac:dyDescent="0.15">
      <c r="A7" s="1"/>
      <c r="B7" s="2"/>
      <c r="C7" s="75"/>
      <c r="D7" s="99"/>
      <c r="E7" s="100"/>
      <c r="F7" s="1"/>
      <c r="G7" s="1"/>
      <c r="H7" s="48" t="s">
        <v>8</v>
      </c>
      <c r="I7" s="6">
        <f>COUNTIF(入力!M5:M54,"希望する")</f>
        <v>0</v>
      </c>
    </row>
    <row r="8" spans="1:9" ht="13.9" customHeight="1" x14ac:dyDescent="0.15">
      <c r="A8" s="1"/>
      <c r="B8" s="2"/>
      <c r="C8" s="74" t="s">
        <v>6</v>
      </c>
      <c r="D8" s="76"/>
      <c r="E8" s="77"/>
      <c r="F8" s="1"/>
      <c r="G8" s="1"/>
      <c r="H8" s="49"/>
      <c r="I8" s="50"/>
    </row>
    <row r="9" spans="1:9" ht="13.9" customHeight="1" x14ac:dyDescent="0.15">
      <c r="A9" s="1"/>
      <c r="B9" s="2"/>
      <c r="C9" s="75"/>
      <c r="D9" s="78"/>
      <c r="E9" s="79"/>
      <c r="F9" s="1"/>
      <c r="G9" s="1"/>
      <c r="H9" s="49"/>
      <c r="I9" s="50"/>
    </row>
    <row r="10" spans="1:9" ht="13.9" customHeight="1" x14ac:dyDescent="0.15">
      <c r="A10" s="1"/>
      <c r="B10" s="2"/>
      <c r="C10" s="74" t="s">
        <v>50</v>
      </c>
      <c r="D10" s="84" t="s">
        <v>57</v>
      </c>
      <c r="E10" s="85"/>
      <c r="F10" s="1"/>
      <c r="G10" s="1"/>
      <c r="H10" s="1"/>
      <c r="I10" s="1"/>
    </row>
    <row r="11" spans="1:9" ht="13.9" customHeight="1" x14ac:dyDescent="0.15">
      <c r="A11" s="1"/>
      <c r="B11" s="2"/>
      <c r="C11" s="86"/>
      <c r="D11" s="87"/>
      <c r="E11" s="88"/>
      <c r="F11" s="1"/>
      <c r="G11" s="1"/>
      <c r="H11" s="7"/>
      <c r="I11" s="7"/>
    </row>
    <row r="12" spans="1:9" ht="13.9" customHeight="1" x14ac:dyDescent="0.15">
      <c r="A12" s="1"/>
      <c r="B12" s="2"/>
      <c r="C12" s="75"/>
      <c r="D12" s="89"/>
      <c r="E12" s="90"/>
      <c r="F12" s="1"/>
      <c r="G12" s="1"/>
      <c r="H12" s="51"/>
      <c r="I12" s="52"/>
    </row>
    <row r="13" spans="1:9" ht="13.9" customHeight="1" x14ac:dyDescent="0.15">
      <c r="A13" s="1"/>
      <c r="B13" s="2"/>
      <c r="C13" s="74" t="s">
        <v>9</v>
      </c>
      <c r="D13" s="80"/>
      <c r="E13" s="81"/>
      <c r="F13" s="4"/>
      <c r="G13" s="1"/>
      <c r="H13" s="51"/>
      <c r="I13" s="52"/>
    </row>
    <row r="14" spans="1:9" ht="13.9" customHeight="1" x14ac:dyDescent="0.15">
      <c r="A14" s="1"/>
      <c r="B14" s="2"/>
      <c r="C14" s="75"/>
      <c r="D14" s="82"/>
      <c r="E14" s="83"/>
      <c r="F14" s="4"/>
      <c r="G14" s="1"/>
      <c r="H14" s="51"/>
      <c r="I14" s="52"/>
    </row>
    <row r="15" spans="1:9" ht="13.9" customHeight="1" x14ac:dyDescent="0.15">
      <c r="A15" s="1"/>
      <c r="B15" s="2"/>
      <c r="C15" s="14" t="s">
        <v>10</v>
      </c>
      <c r="D15" s="72"/>
      <c r="E15" s="73"/>
      <c r="F15" s="1"/>
      <c r="G15" s="2"/>
      <c r="H15" s="51"/>
      <c r="I15" s="52"/>
    </row>
    <row r="16" spans="1:9" ht="13.9" customHeight="1" x14ac:dyDescent="0.15">
      <c r="A16" s="1"/>
      <c r="B16" s="2"/>
      <c r="C16" s="8"/>
      <c r="D16" s="5"/>
      <c r="E16" s="5"/>
      <c r="F16" s="1"/>
      <c r="G16" s="2"/>
      <c r="H16" s="2"/>
      <c r="I16" s="2"/>
    </row>
    <row r="17" spans="1:9" ht="13.9" customHeight="1" x14ac:dyDescent="0.15">
      <c r="A17" s="1"/>
      <c r="B17" s="2"/>
      <c r="C17" s="7" t="s">
        <v>75</v>
      </c>
      <c r="D17" s="2"/>
      <c r="E17" s="1"/>
      <c r="F17" s="1"/>
      <c r="G17" s="2"/>
      <c r="H17" s="53"/>
      <c r="I17" s="53"/>
    </row>
    <row r="18" spans="1:9" ht="13.9" customHeight="1" x14ac:dyDescent="0.15">
      <c r="A18" s="1"/>
      <c r="B18" s="2"/>
      <c r="C18" s="7" t="s">
        <v>88</v>
      </c>
      <c r="D18" s="2"/>
      <c r="E18" s="1"/>
      <c r="F18" s="1"/>
      <c r="G18" s="2"/>
      <c r="H18" s="53"/>
      <c r="I18" s="53"/>
    </row>
    <row r="19" spans="1:9" ht="13.9" customHeight="1" x14ac:dyDescent="0.15">
      <c r="A19" s="1"/>
      <c r="B19" s="2"/>
      <c r="C19" s="9" t="s">
        <v>11</v>
      </c>
      <c r="D19" s="2"/>
      <c r="E19" s="1"/>
      <c r="F19" s="1"/>
      <c r="G19" s="2"/>
      <c r="H19" s="53"/>
      <c r="I19" s="53"/>
    </row>
    <row r="20" spans="1:9" ht="13.9" customHeight="1" x14ac:dyDescent="0.15">
      <c r="A20" s="46"/>
      <c r="B20" s="46"/>
      <c r="C20" s="10" t="s">
        <v>12</v>
      </c>
      <c r="D20" s="51"/>
      <c r="E20" s="51"/>
      <c r="F20" s="51"/>
      <c r="G20" s="51"/>
      <c r="H20" s="53"/>
      <c r="I20" s="53"/>
    </row>
    <row r="21" spans="1:9" ht="13.9" customHeight="1" x14ac:dyDescent="0.15">
      <c r="C21" s="53"/>
      <c r="D21" s="53"/>
      <c r="E21" s="53"/>
      <c r="F21" s="53"/>
      <c r="G21" s="53"/>
      <c r="H21" s="53"/>
      <c r="I21" s="53"/>
    </row>
    <row r="22" spans="1:9" ht="13.9" customHeight="1" x14ac:dyDescent="0.15">
      <c r="C22" s="53"/>
      <c r="D22" s="53"/>
      <c r="E22" s="53"/>
      <c r="F22" s="53"/>
      <c r="G22" s="53"/>
      <c r="H22" s="53"/>
      <c r="I22" s="53"/>
    </row>
    <row r="23" spans="1:9" ht="13.9" customHeight="1" x14ac:dyDescent="0.15">
      <c r="C23" s="53"/>
      <c r="D23" s="53"/>
      <c r="E23" s="53"/>
      <c r="F23" s="53"/>
      <c r="G23" s="53"/>
      <c r="H23" s="53"/>
      <c r="I23" s="53"/>
    </row>
    <row r="24" spans="1:9" ht="13.9" customHeight="1" x14ac:dyDescent="0.15">
      <c r="C24" s="53"/>
      <c r="D24" s="53"/>
      <c r="E24" s="53"/>
      <c r="F24" s="53"/>
      <c r="G24" s="53"/>
      <c r="H24" s="53"/>
      <c r="I24" s="53"/>
    </row>
    <row r="25" spans="1:9" ht="13.9" customHeight="1" x14ac:dyDescent="0.15">
      <c r="C25" s="53"/>
      <c r="D25" s="53"/>
      <c r="E25" s="53"/>
      <c r="F25" s="53"/>
      <c r="G25" s="53"/>
      <c r="H25" s="53"/>
      <c r="I25" s="53"/>
    </row>
    <row r="26" spans="1:9" ht="13.9" customHeight="1" x14ac:dyDescent="0.15">
      <c r="C26" s="53"/>
      <c r="D26" s="53"/>
      <c r="E26" s="53"/>
      <c r="F26" s="53"/>
      <c r="G26" s="53"/>
      <c r="H26" s="53"/>
      <c r="I26" s="53"/>
    </row>
    <row r="27" spans="1:9" ht="13.9" customHeight="1" x14ac:dyDescent="0.15">
      <c r="C27" s="53"/>
      <c r="D27" s="53"/>
      <c r="E27" s="53"/>
      <c r="F27" s="53"/>
      <c r="G27" s="53"/>
      <c r="H27" s="53"/>
      <c r="I27" s="53"/>
    </row>
    <row r="28" spans="1:9" ht="13.9" customHeight="1" x14ac:dyDescent="0.15">
      <c r="C28" s="53"/>
      <c r="D28" s="53"/>
      <c r="E28" s="53"/>
      <c r="F28" s="53"/>
      <c r="G28" s="53"/>
    </row>
    <row r="29" spans="1:9" ht="13.9" customHeight="1" x14ac:dyDescent="0.15">
      <c r="C29" s="53"/>
      <c r="D29" s="53"/>
      <c r="E29" s="53"/>
      <c r="F29" s="53"/>
      <c r="G29" s="53"/>
    </row>
    <row r="30" spans="1:9" ht="13.9" customHeight="1" x14ac:dyDescent="0.15">
      <c r="C30" s="53"/>
      <c r="D30" s="53"/>
      <c r="E30" s="53"/>
      <c r="F30" s="53"/>
      <c r="G30" s="53"/>
    </row>
    <row r="31" spans="1:9" ht="13.9" customHeight="1" x14ac:dyDescent="0.15">
      <c r="C31" s="53"/>
      <c r="D31" s="53"/>
      <c r="E31" s="53"/>
      <c r="F31" s="53"/>
      <c r="G31" s="53"/>
    </row>
  </sheetData>
  <sheetProtection password="ED3E" sheet="1" objects="1" scenarios="1"/>
  <mergeCells count="14">
    <mergeCell ref="C3:E3"/>
    <mergeCell ref="H3:I3"/>
    <mergeCell ref="D4:E4"/>
    <mergeCell ref="D5:E5"/>
    <mergeCell ref="C6:C7"/>
    <mergeCell ref="D6:E7"/>
    <mergeCell ref="D15:E15"/>
    <mergeCell ref="C8:C9"/>
    <mergeCell ref="D8:E9"/>
    <mergeCell ref="C13:C14"/>
    <mergeCell ref="D13:E14"/>
    <mergeCell ref="D10:E10"/>
    <mergeCell ref="C10:C12"/>
    <mergeCell ref="D11:E1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workbookViewId="0"/>
  </sheetViews>
  <sheetFormatPr defaultColWidth="8.875" defaultRowHeight="13.5" x14ac:dyDescent="0.15"/>
  <cols>
    <col min="1" max="1" width="3.875" style="43" customWidth="1"/>
    <col min="2" max="2" width="12.75" style="43" customWidth="1"/>
    <col min="3" max="3" width="18.5" style="43" customWidth="1"/>
    <col min="4" max="4" width="6.875" style="43" customWidth="1"/>
    <col min="5" max="5" width="23.5" style="42" customWidth="1"/>
    <col min="6" max="6" width="9.5" style="43" customWidth="1"/>
    <col min="7" max="7" width="42.875" style="43" customWidth="1"/>
    <col min="8" max="8" width="14.375" style="43" customWidth="1"/>
    <col min="9" max="9" width="16.5" style="43" customWidth="1"/>
    <col min="10" max="10" width="7.875" style="43" customWidth="1"/>
    <col min="11" max="11" width="12.375" style="43" customWidth="1"/>
    <col min="12" max="12" width="10.375" style="43" customWidth="1"/>
    <col min="13" max="14" width="8.75" style="43" customWidth="1"/>
    <col min="15" max="15" width="6.75" style="43" customWidth="1"/>
    <col min="16" max="16" width="31.125" style="43" customWidth="1"/>
    <col min="17" max="17" width="8.875" style="43" customWidth="1"/>
    <col min="18" max="18" width="8.875" style="60" hidden="1" customWidth="1"/>
    <col min="19" max="20" width="8.875" style="43" hidden="1" customWidth="1"/>
    <col min="21" max="16384" width="8.875" style="43"/>
  </cols>
  <sheetData>
    <row r="1" spans="1:20" ht="14.45" customHeight="1" x14ac:dyDescent="0.15">
      <c r="A1" s="34"/>
      <c r="B1" s="101" t="s">
        <v>28</v>
      </c>
      <c r="C1" s="107" t="s">
        <v>76</v>
      </c>
      <c r="D1" s="107" t="s">
        <v>49</v>
      </c>
      <c r="E1" s="26" t="s">
        <v>19</v>
      </c>
      <c r="F1" s="102" t="s">
        <v>78</v>
      </c>
      <c r="G1" s="110" t="s">
        <v>79</v>
      </c>
      <c r="H1" s="111" t="s">
        <v>54</v>
      </c>
      <c r="I1" s="101" t="s">
        <v>91</v>
      </c>
      <c r="J1" s="101" t="s">
        <v>84</v>
      </c>
      <c r="K1" s="101" t="s">
        <v>89</v>
      </c>
      <c r="L1" s="101" t="s">
        <v>80</v>
      </c>
      <c r="M1" s="101" t="s">
        <v>81</v>
      </c>
      <c r="N1" s="101" t="s">
        <v>82</v>
      </c>
      <c r="O1" s="103" t="s">
        <v>20</v>
      </c>
      <c r="P1" s="104" t="s">
        <v>21</v>
      </c>
      <c r="Q1" s="61"/>
      <c r="R1" s="23"/>
      <c r="S1" s="16"/>
      <c r="T1" s="16"/>
    </row>
    <row r="2" spans="1:20" ht="27" customHeight="1" x14ac:dyDescent="0.15">
      <c r="A2" s="33" t="s">
        <v>22</v>
      </c>
      <c r="B2" s="106"/>
      <c r="C2" s="106"/>
      <c r="D2" s="108" t="s">
        <v>23</v>
      </c>
      <c r="E2" s="27" t="s">
        <v>73</v>
      </c>
      <c r="F2" s="109"/>
      <c r="G2" s="109"/>
      <c r="H2" s="111"/>
      <c r="I2" s="109"/>
      <c r="J2" s="109"/>
      <c r="K2" s="101"/>
      <c r="L2" s="102"/>
      <c r="M2" s="102"/>
      <c r="N2" s="101"/>
      <c r="O2" s="103"/>
      <c r="P2" s="105"/>
      <c r="Q2" s="61"/>
      <c r="R2" s="24" t="s">
        <v>46</v>
      </c>
      <c r="S2" s="15" t="s">
        <v>47</v>
      </c>
      <c r="T2" s="15" t="s">
        <v>24</v>
      </c>
    </row>
    <row r="3" spans="1:20" x14ac:dyDescent="0.15">
      <c r="A3" s="28" t="s">
        <v>53</v>
      </c>
      <c r="B3" s="67" t="s">
        <v>52</v>
      </c>
      <c r="C3" s="68" t="s">
        <v>77</v>
      </c>
      <c r="D3" s="29" t="s">
        <v>25</v>
      </c>
      <c r="E3" s="30">
        <v>21</v>
      </c>
      <c r="F3" s="62" t="s">
        <v>26</v>
      </c>
      <c r="G3" s="32" t="s">
        <v>95</v>
      </c>
      <c r="H3" s="31" t="s">
        <v>48</v>
      </c>
      <c r="I3" s="28" t="s">
        <v>27</v>
      </c>
      <c r="J3" s="29" t="s">
        <v>85</v>
      </c>
      <c r="K3" s="29" t="s">
        <v>97</v>
      </c>
      <c r="L3" s="29" t="s">
        <v>35</v>
      </c>
      <c r="M3" s="28" t="s">
        <v>35</v>
      </c>
      <c r="N3" s="28" t="s">
        <v>35</v>
      </c>
      <c r="O3" s="32">
        <f>SUM(R3,S3,T3,)</f>
        <v>4400</v>
      </c>
      <c r="P3" s="70"/>
      <c r="Q3" s="21"/>
      <c r="R3" s="22">
        <f>IF(J3="","",VLOOKUP(J3,リスト!$C$2:$D$33,2,FALSE))</f>
        <v>4000</v>
      </c>
      <c r="S3" s="22">
        <f>IF(L3="","",VLOOKUP(L3,リスト!$E$2:$F$3,2,FALSE))</f>
        <v>200</v>
      </c>
      <c r="T3" s="22">
        <f>IF(M3="","",VLOOKUP(M3,リスト!$G$2:$H$3,2,FALSE))</f>
        <v>200</v>
      </c>
    </row>
    <row r="4" spans="1:20" x14ac:dyDescent="0.15">
      <c r="A4" s="28"/>
      <c r="B4" s="67" t="s">
        <v>97</v>
      </c>
      <c r="C4" s="68" t="s">
        <v>98</v>
      </c>
      <c r="D4" s="29" t="s">
        <v>99</v>
      </c>
      <c r="E4" s="30">
        <v>23</v>
      </c>
      <c r="F4" s="62" t="s">
        <v>96</v>
      </c>
      <c r="G4" s="32" t="s">
        <v>94</v>
      </c>
      <c r="H4" s="31" t="s">
        <v>93</v>
      </c>
      <c r="I4" s="28" t="s">
        <v>92</v>
      </c>
      <c r="J4" s="29" t="s">
        <v>85</v>
      </c>
      <c r="K4" s="29" t="s">
        <v>90</v>
      </c>
      <c r="L4" s="29" t="s">
        <v>34</v>
      </c>
      <c r="M4" s="28" t="s">
        <v>35</v>
      </c>
      <c r="N4" s="28" t="s">
        <v>34</v>
      </c>
      <c r="O4" s="32">
        <f>SUM(R4,S4,T4,)</f>
        <v>4200</v>
      </c>
      <c r="P4" s="70"/>
      <c r="Q4" s="21"/>
      <c r="R4" s="22">
        <f>IF(J4="","",VLOOKUP(J4,リスト!$C$2:$D$33,2,FALSE))</f>
        <v>4000</v>
      </c>
      <c r="S4" s="22">
        <f>IF(L4="","",VLOOKUP(L4,リスト!$E$2:$F$3,2,FALSE))</f>
        <v>0</v>
      </c>
      <c r="T4" s="22">
        <f>IF(M4="","",VLOOKUP(M4,リスト!$G$2:$H$3,2,FALSE))</f>
        <v>200</v>
      </c>
    </row>
    <row r="5" spans="1:20" x14ac:dyDescent="0.15">
      <c r="A5" s="71">
        <v>1</v>
      </c>
      <c r="B5" s="69"/>
      <c r="C5" s="65"/>
      <c r="D5" s="56"/>
      <c r="E5" s="63"/>
      <c r="F5" s="55"/>
      <c r="G5" s="64"/>
      <c r="H5" s="57"/>
      <c r="I5" s="56"/>
      <c r="J5" s="58"/>
      <c r="K5" s="58"/>
      <c r="L5" s="56"/>
      <c r="M5" s="56"/>
      <c r="N5" s="56"/>
      <c r="O5" s="32">
        <f t="shared" ref="O5:O54" si="0">SUM(R5,S5,T5,)</f>
        <v>0</v>
      </c>
      <c r="P5" s="66"/>
      <c r="Q5" s="54"/>
      <c r="R5" s="22" t="str">
        <f>IF(J5="","",VLOOKUP(J5,リスト!$C$2:$D$33,2,FALSE))</f>
        <v/>
      </c>
      <c r="S5" s="22" t="str">
        <f>IF(L5="","",VLOOKUP(L5,リスト!$E$2:$F$3,2,FALSE))</f>
        <v/>
      </c>
      <c r="T5" s="22" t="str">
        <f>IF(M5="","",VLOOKUP(M5,リスト!$G$2:$H$3,2,FALSE))</f>
        <v/>
      </c>
    </row>
    <row r="6" spans="1:20" x14ac:dyDescent="0.15">
      <c r="A6" s="71">
        <v>2</v>
      </c>
      <c r="B6" s="69"/>
      <c r="C6" s="65"/>
      <c r="D6" s="59"/>
      <c r="E6" s="63"/>
      <c r="F6" s="55"/>
      <c r="G6" s="64"/>
      <c r="H6" s="57"/>
      <c r="I6" s="56"/>
      <c r="J6" s="58"/>
      <c r="K6" s="58"/>
      <c r="L6" s="56"/>
      <c r="M6" s="56"/>
      <c r="N6" s="56"/>
      <c r="O6" s="32">
        <f t="shared" si="0"/>
        <v>0</v>
      </c>
      <c r="P6" s="66"/>
      <c r="Q6" s="54"/>
      <c r="R6" s="22" t="str">
        <f>IF(J6="","",VLOOKUP(J6,リスト!$C$2:$D$33,2,FALSE))</f>
        <v/>
      </c>
      <c r="S6" s="22" t="str">
        <f>IF(L6="","",VLOOKUP(L6,リスト!$E$2:$F$3,2,FALSE))</f>
        <v/>
      </c>
      <c r="T6" s="22" t="str">
        <f>IF(M6="","",VLOOKUP(M6,リスト!$G$2:$H$3,2,FALSE))</f>
        <v/>
      </c>
    </row>
    <row r="7" spans="1:20" x14ac:dyDescent="0.15">
      <c r="A7" s="71">
        <v>3</v>
      </c>
      <c r="B7" s="69"/>
      <c r="C7" s="65"/>
      <c r="D7" s="59"/>
      <c r="E7" s="63"/>
      <c r="F7" s="55"/>
      <c r="G7" s="64"/>
      <c r="H7" s="57"/>
      <c r="I7" s="56"/>
      <c r="J7" s="58"/>
      <c r="K7" s="58"/>
      <c r="L7" s="56"/>
      <c r="M7" s="56"/>
      <c r="N7" s="56"/>
      <c r="O7" s="32">
        <f t="shared" si="0"/>
        <v>0</v>
      </c>
      <c r="P7" s="66"/>
      <c r="Q7" s="54"/>
      <c r="R7" s="22" t="str">
        <f>IF(J7="","",VLOOKUP(J7,リスト!$C$2:$D$33,2,FALSE))</f>
        <v/>
      </c>
      <c r="S7" s="22" t="str">
        <f>IF(L7="","",VLOOKUP(L7,リスト!$E$2:$F$3,2,FALSE))</f>
        <v/>
      </c>
      <c r="T7" s="22" t="str">
        <f>IF(M7="","",VLOOKUP(M7,リスト!$G$2:$H$3,2,FALSE))</f>
        <v/>
      </c>
    </row>
    <row r="8" spans="1:20" x14ac:dyDescent="0.15">
      <c r="A8" s="71">
        <v>4</v>
      </c>
      <c r="B8" s="69"/>
      <c r="C8" s="65"/>
      <c r="D8" s="59"/>
      <c r="E8" s="63"/>
      <c r="F8" s="55"/>
      <c r="G8" s="64"/>
      <c r="H8" s="57"/>
      <c r="I8" s="56"/>
      <c r="J8" s="58"/>
      <c r="K8" s="58"/>
      <c r="L8" s="56"/>
      <c r="M8" s="56"/>
      <c r="N8" s="56"/>
      <c r="O8" s="32">
        <f t="shared" si="0"/>
        <v>0</v>
      </c>
      <c r="P8" s="66"/>
      <c r="Q8" s="54"/>
      <c r="R8" s="22" t="str">
        <f>IF(J8="","",VLOOKUP(J8,リスト!$C$2:$D$33,2,FALSE))</f>
        <v/>
      </c>
      <c r="S8" s="22" t="str">
        <f>IF(L8="","",VLOOKUP(L8,リスト!$E$2:$F$3,2,FALSE))</f>
        <v/>
      </c>
      <c r="T8" s="22" t="str">
        <f>IF(M8="","",VLOOKUP(M8,リスト!$G$2:$H$3,2,FALSE))</f>
        <v/>
      </c>
    </row>
    <row r="9" spans="1:20" x14ac:dyDescent="0.15">
      <c r="A9" s="71">
        <v>5</v>
      </c>
      <c r="B9" s="69"/>
      <c r="C9" s="65"/>
      <c r="D9" s="59"/>
      <c r="E9" s="63"/>
      <c r="F9" s="55"/>
      <c r="G9" s="64"/>
      <c r="H9" s="57"/>
      <c r="I9" s="56"/>
      <c r="J9" s="58"/>
      <c r="K9" s="58"/>
      <c r="L9" s="56"/>
      <c r="M9" s="56"/>
      <c r="N9" s="56"/>
      <c r="O9" s="32">
        <f t="shared" si="0"/>
        <v>0</v>
      </c>
      <c r="P9" s="66"/>
      <c r="Q9" s="54"/>
      <c r="R9" s="22" t="str">
        <f>IF(J9="","",VLOOKUP(J9,リスト!$C$2:$D$33,2,FALSE))</f>
        <v/>
      </c>
      <c r="S9" s="22" t="str">
        <f>IF(L9="","",VLOOKUP(L9,リスト!$E$2:$F$3,2,FALSE))</f>
        <v/>
      </c>
      <c r="T9" s="22" t="str">
        <f>IF(M9="","",VLOOKUP(M9,リスト!$G$2:$H$3,2,FALSE))</f>
        <v/>
      </c>
    </row>
    <row r="10" spans="1:20" x14ac:dyDescent="0.15">
      <c r="A10" s="71">
        <v>6</v>
      </c>
      <c r="B10" s="69"/>
      <c r="C10" s="65"/>
      <c r="D10" s="59"/>
      <c r="E10" s="63"/>
      <c r="F10" s="55"/>
      <c r="G10" s="64"/>
      <c r="H10" s="57"/>
      <c r="I10" s="56"/>
      <c r="J10" s="58"/>
      <c r="K10" s="58"/>
      <c r="L10" s="56"/>
      <c r="M10" s="56"/>
      <c r="N10" s="56"/>
      <c r="O10" s="32">
        <f t="shared" si="0"/>
        <v>0</v>
      </c>
      <c r="P10" s="66"/>
      <c r="Q10" s="54"/>
      <c r="R10" s="22" t="str">
        <f>IF(J10="","",VLOOKUP(J10,リスト!$C$2:$D$33,2,FALSE))</f>
        <v/>
      </c>
      <c r="S10" s="22" t="str">
        <f>IF(L10="","",VLOOKUP(L10,リスト!$E$2:$F$3,2,FALSE))</f>
        <v/>
      </c>
      <c r="T10" s="22" t="str">
        <f>IF(M10="","",VLOOKUP(M10,リスト!$G$2:$H$3,2,FALSE))</f>
        <v/>
      </c>
    </row>
    <row r="11" spans="1:20" x14ac:dyDescent="0.15">
      <c r="A11" s="71">
        <v>7</v>
      </c>
      <c r="B11" s="69"/>
      <c r="C11" s="65"/>
      <c r="D11" s="59"/>
      <c r="E11" s="63"/>
      <c r="F11" s="55"/>
      <c r="G11" s="64"/>
      <c r="H11" s="57"/>
      <c r="I11" s="56"/>
      <c r="J11" s="58"/>
      <c r="K11" s="58"/>
      <c r="L11" s="56"/>
      <c r="M11" s="56"/>
      <c r="N11" s="56"/>
      <c r="O11" s="32">
        <f t="shared" si="0"/>
        <v>0</v>
      </c>
      <c r="P11" s="66"/>
      <c r="Q11" s="54"/>
      <c r="R11" s="22" t="str">
        <f>IF(J11="","",VLOOKUP(J11,リスト!$C$2:$D$33,2,FALSE))</f>
        <v/>
      </c>
      <c r="S11" s="22" t="str">
        <f>IF(L11="","",VLOOKUP(L11,リスト!$E$2:$F$3,2,FALSE))</f>
        <v/>
      </c>
      <c r="T11" s="22" t="str">
        <f>IF(M11="","",VLOOKUP(M11,リスト!$G$2:$H$3,2,FALSE))</f>
        <v/>
      </c>
    </row>
    <row r="12" spans="1:20" x14ac:dyDescent="0.15">
      <c r="A12" s="71">
        <v>8</v>
      </c>
      <c r="B12" s="69"/>
      <c r="C12" s="65"/>
      <c r="D12" s="59"/>
      <c r="E12" s="63"/>
      <c r="F12" s="55"/>
      <c r="G12" s="64"/>
      <c r="H12" s="57"/>
      <c r="I12" s="56"/>
      <c r="J12" s="58"/>
      <c r="K12" s="58"/>
      <c r="L12" s="56"/>
      <c r="M12" s="56"/>
      <c r="N12" s="56"/>
      <c r="O12" s="32">
        <f t="shared" si="0"/>
        <v>0</v>
      </c>
      <c r="P12" s="66"/>
      <c r="Q12" s="54"/>
      <c r="R12" s="22" t="str">
        <f>IF(J12="","",VLOOKUP(J12,リスト!$C$2:$D$33,2,FALSE))</f>
        <v/>
      </c>
      <c r="S12" s="22" t="str">
        <f>IF(L12="","",VLOOKUP(L12,リスト!$E$2:$F$3,2,FALSE))</f>
        <v/>
      </c>
      <c r="T12" s="22" t="str">
        <f>IF(M12="","",VLOOKUP(M12,リスト!$G$2:$H$3,2,FALSE))</f>
        <v/>
      </c>
    </row>
    <row r="13" spans="1:20" x14ac:dyDescent="0.15">
      <c r="A13" s="71">
        <v>9</v>
      </c>
      <c r="B13" s="69"/>
      <c r="C13" s="65"/>
      <c r="D13" s="59"/>
      <c r="E13" s="63"/>
      <c r="F13" s="55"/>
      <c r="G13" s="64"/>
      <c r="H13" s="57"/>
      <c r="I13" s="56"/>
      <c r="J13" s="58"/>
      <c r="K13" s="58"/>
      <c r="L13" s="56"/>
      <c r="M13" s="56"/>
      <c r="N13" s="56"/>
      <c r="O13" s="32">
        <f t="shared" si="0"/>
        <v>0</v>
      </c>
      <c r="P13" s="66"/>
      <c r="Q13" s="54"/>
      <c r="R13" s="22" t="str">
        <f>IF(J13="","",VLOOKUP(J13,リスト!$C$2:$D$33,2,FALSE))</f>
        <v/>
      </c>
      <c r="S13" s="22" t="str">
        <f>IF(L13="","",VLOOKUP(L13,リスト!$E$2:$F$3,2,FALSE))</f>
        <v/>
      </c>
      <c r="T13" s="22" t="str">
        <f>IF(M13="","",VLOOKUP(M13,リスト!$G$2:$H$3,2,FALSE))</f>
        <v/>
      </c>
    </row>
    <row r="14" spans="1:20" x14ac:dyDescent="0.15">
      <c r="A14" s="71">
        <v>10</v>
      </c>
      <c r="B14" s="69"/>
      <c r="C14" s="65"/>
      <c r="D14" s="59"/>
      <c r="E14" s="63"/>
      <c r="F14" s="55"/>
      <c r="G14" s="64"/>
      <c r="H14" s="57"/>
      <c r="I14" s="56"/>
      <c r="J14" s="58"/>
      <c r="K14" s="58"/>
      <c r="L14" s="56"/>
      <c r="M14" s="56"/>
      <c r="N14" s="56"/>
      <c r="O14" s="32">
        <f t="shared" si="0"/>
        <v>0</v>
      </c>
      <c r="P14" s="66"/>
      <c r="Q14" s="54"/>
      <c r="R14" s="22" t="str">
        <f>IF(J14="","",VLOOKUP(J14,リスト!$C$2:$D$33,2,FALSE))</f>
        <v/>
      </c>
      <c r="S14" s="22" t="str">
        <f>IF(L14="","",VLOOKUP(L14,リスト!$E$2:$F$3,2,FALSE))</f>
        <v/>
      </c>
      <c r="T14" s="22" t="str">
        <f>IF(M14="","",VLOOKUP(M14,リスト!$G$2:$H$3,2,FALSE))</f>
        <v/>
      </c>
    </row>
    <row r="15" spans="1:20" x14ac:dyDescent="0.15">
      <c r="A15" s="71">
        <v>11</v>
      </c>
      <c r="B15" s="69"/>
      <c r="C15" s="65"/>
      <c r="D15" s="59"/>
      <c r="E15" s="63"/>
      <c r="F15" s="55"/>
      <c r="G15" s="64"/>
      <c r="H15" s="57"/>
      <c r="I15" s="56"/>
      <c r="J15" s="58"/>
      <c r="K15" s="58"/>
      <c r="L15" s="56"/>
      <c r="M15" s="56"/>
      <c r="N15" s="56"/>
      <c r="O15" s="32">
        <f t="shared" si="0"/>
        <v>0</v>
      </c>
      <c r="P15" s="66"/>
      <c r="Q15" s="54"/>
      <c r="R15" s="22" t="str">
        <f>IF(J15="","",VLOOKUP(J15,リスト!$C$2:$D$33,2,FALSE))</f>
        <v/>
      </c>
      <c r="S15" s="22" t="str">
        <f>IF(L15="","",VLOOKUP(L15,リスト!$E$2:$F$3,2,FALSE))</f>
        <v/>
      </c>
      <c r="T15" s="22" t="str">
        <f>IF(M15="","",VLOOKUP(M15,リスト!$G$2:$H$3,2,FALSE))</f>
        <v/>
      </c>
    </row>
    <row r="16" spans="1:20" x14ac:dyDescent="0.15">
      <c r="A16" s="71">
        <v>12</v>
      </c>
      <c r="B16" s="69"/>
      <c r="C16" s="65"/>
      <c r="D16" s="59"/>
      <c r="E16" s="63"/>
      <c r="F16" s="55"/>
      <c r="G16" s="64"/>
      <c r="H16" s="57"/>
      <c r="I16" s="56"/>
      <c r="J16" s="58"/>
      <c r="K16" s="58"/>
      <c r="L16" s="56"/>
      <c r="M16" s="56"/>
      <c r="N16" s="56"/>
      <c r="O16" s="32">
        <f t="shared" si="0"/>
        <v>0</v>
      </c>
      <c r="P16" s="66"/>
      <c r="Q16" s="54"/>
      <c r="R16" s="22" t="str">
        <f>IF(J16="","",VLOOKUP(J16,リスト!$C$2:$D$33,2,FALSE))</f>
        <v/>
      </c>
      <c r="S16" s="22" t="str">
        <f>IF(L16="","",VLOOKUP(L16,リスト!$E$2:$F$3,2,FALSE))</f>
        <v/>
      </c>
      <c r="T16" s="22" t="str">
        <f>IF(M16="","",VLOOKUP(M16,リスト!$G$2:$H$3,2,FALSE))</f>
        <v/>
      </c>
    </row>
    <row r="17" spans="1:20" x14ac:dyDescent="0.15">
      <c r="A17" s="71">
        <v>13</v>
      </c>
      <c r="B17" s="69"/>
      <c r="C17" s="65"/>
      <c r="D17" s="59"/>
      <c r="E17" s="63"/>
      <c r="F17" s="55"/>
      <c r="G17" s="64"/>
      <c r="H17" s="57"/>
      <c r="I17" s="56"/>
      <c r="J17" s="58"/>
      <c r="K17" s="58"/>
      <c r="L17" s="56"/>
      <c r="M17" s="56"/>
      <c r="N17" s="56"/>
      <c r="O17" s="32">
        <f t="shared" si="0"/>
        <v>0</v>
      </c>
      <c r="P17" s="66"/>
      <c r="Q17" s="54"/>
      <c r="R17" s="22" t="str">
        <f>IF(J17="","",VLOOKUP(J17,リスト!$C$2:$D$33,2,FALSE))</f>
        <v/>
      </c>
      <c r="S17" s="22" t="str">
        <f>IF(L17="","",VLOOKUP(L17,リスト!$E$2:$F$3,2,FALSE))</f>
        <v/>
      </c>
      <c r="T17" s="22" t="str">
        <f>IF(M17="","",VLOOKUP(M17,リスト!$G$2:$H$3,2,FALSE))</f>
        <v/>
      </c>
    </row>
    <row r="18" spans="1:20" x14ac:dyDescent="0.15">
      <c r="A18" s="71">
        <v>14</v>
      </c>
      <c r="B18" s="69"/>
      <c r="C18" s="65"/>
      <c r="D18" s="59"/>
      <c r="E18" s="63"/>
      <c r="F18" s="55"/>
      <c r="G18" s="64"/>
      <c r="H18" s="57"/>
      <c r="I18" s="56"/>
      <c r="J18" s="58"/>
      <c r="K18" s="58"/>
      <c r="L18" s="56"/>
      <c r="M18" s="56"/>
      <c r="N18" s="56"/>
      <c r="O18" s="32">
        <f t="shared" si="0"/>
        <v>0</v>
      </c>
      <c r="P18" s="66"/>
      <c r="Q18" s="54"/>
      <c r="R18" s="22" t="str">
        <f>IF(J18="","",VLOOKUP(J18,リスト!$C$2:$D$33,2,FALSE))</f>
        <v/>
      </c>
      <c r="S18" s="22" t="str">
        <f>IF(L18="","",VLOOKUP(L18,リスト!$E$2:$F$3,2,FALSE))</f>
        <v/>
      </c>
      <c r="T18" s="22" t="str">
        <f>IF(M18="","",VLOOKUP(M18,リスト!$G$2:$H$3,2,FALSE))</f>
        <v/>
      </c>
    </row>
    <row r="19" spans="1:20" x14ac:dyDescent="0.15">
      <c r="A19" s="71">
        <v>15</v>
      </c>
      <c r="B19" s="69"/>
      <c r="C19" s="65"/>
      <c r="D19" s="59"/>
      <c r="E19" s="63"/>
      <c r="F19" s="55"/>
      <c r="G19" s="64"/>
      <c r="H19" s="57"/>
      <c r="I19" s="56"/>
      <c r="J19" s="58"/>
      <c r="K19" s="58"/>
      <c r="L19" s="56"/>
      <c r="M19" s="56"/>
      <c r="N19" s="56"/>
      <c r="O19" s="32">
        <f t="shared" si="0"/>
        <v>0</v>
      </c>
      <c r="P19" s="66"/>
      <c r="Q19" s="54"/>
      <c r="R19" s="22" t="str">
        <f>IF(J19="","",VLOOKUP(J19,リスト!$C$2:$D$33,2,FALSE))</f>
        <v/>
      </c>
      <c r="S19" s="22" t="str">
        <f>IF(L19="","",VLOOKUP(L19,リスト!$E$2:$F$3,2,FALSE))</f>
        <v/>
      </c>
      <c r="T19" s="22" t="str">
        <f>IF(M19="","",VLOOKUP(M19,リスト!$G$2:$H$3,2,FALSE))</f>
        <v/>
      </c>
    </row>
    <row r="20" spans="1:20" x14ac:dyDescent="0.15">
      <c r="A20" s="71">
        <v>16</v>
      </c>
      <c r="B20" s="69"/>
      <c r="C20" s="65"/>
      <c r="D20" s="59"/>
      <c r="E20" s="63"/>
      <c r="F20" s="55"/>
      <c r="G20" s="64"/>
      <c r="H20" s="57"/>
      <c r="I20" s="56"/>
      <c r="J20" s="58"/>
      <c r="K20" s="58"/>
      <c r="L20" s="56"/>
      <c r="M20" s="56"/>
      <c r="N20" s="56"/>
      <c r="O20" s="32">
        <f t="shared" si="0"/>
        <v>0</v>
      </c>
      <c r="P20" s="66"/>
      <c r="Q20" s="54"/>
      <c r="R20" s="22" t="str">
        <f>IF(J20="","",VLOOKUP(J20,リスト!$C$2:$D$33,2,FALSE))</f>
        <v/>
      </c>
      <c r="S20" s="22" t="str">
        <f>IF(L20="","",VLOOKUP(L20,リスト!$E$2:$F$3,2,FALSE))</f>
        <v/>
      </c>
      <c r="T20" s="22" t="str">
        <f>IF(M20="","",VLOOKUP(M20,リスト!$G$2:$H$3,2,FALSE))</f>
        <v/>
      </c>
    </row>
    <row r="21" spans="1:20" x14ac:dyDescent="0.15">
      <c r="A21" s="71">
        <v>17</v>
      </c>
      <c r="B21" s="69"/>
      <c r="C21" s="65"/>
      <c r="D21" s="59"/>
      <c r="E21" s="63"/>
      <c r="F21" s="55"/>
      <c r="G21" s="64"/>
      <c r="H21" s="57"/>
      <c r="I21" s="56"/>
      <c r="J21" s="58"/>
      <c r="K21" s="58"/>
      <c r="L21" s="56"/>
      <c r="M21" s="56"/>
      <c r="N21" s="56"/>
      <c r="O21" s="32">
        <f t="shared" si="0"/>
        <v>0</v>
      </c>
      <c r="P21" s="66"/>
      <c r="Q21" s="54"/>
      <c r="R21" s="22" t="str">
        <f>IF(J21="","",VLOOKUP(J21,リスト!$C$2:$D$33,2,FALSE))</f>
        <v/>
      </c>
      <c r="S21" s="22" t="str">
        <f>IF(L21="","",VLOOKUP(L21,リスト!$E$2:$F$3,2,FALSE))</f>
        <v/>
      </c>
      <c r="T21" s="22" t="str">
        <f>IF(M21="","",VLOOKUP(M21,リスト!$G$2:$H$3,2,FALSE))</f>
        <v/>
      </c>
    </row>
    <row r="22" spans="1:20" x14ac:dyDescent="0.15">
      <c r="A22" s="71">
        <v>18</v>
      </c>
      <c r="B22" s="69"/>
      <c r="C22" s="65"/>
      <c r="D22" s="59"/>
      <c r="E22" s="63"/>
      <c r="F22" s="55"/>
      <c r="G22" s="64"/>
      <c r="H22" s="57"/>
      <c r="I22" s="56"/>
      <c r="J22" s="58"/>
      <c r="K22" s="58"/>
      <c r="L22" s="56"/>
      <c r="M22" s="56"/>
      <c r="N22" s="56"/>
      <c r="O22" s="32">
        <f t="shared" si="0"/>
        <v>0</v>
      </c>
      <c r="P22" s="66"/>
      <c r="Q22" s="54"/>
      <c r="R22" s="22" t="str">
        <f>IF(J22="","",VLOOKUP(J22,リスト!$C$2:$D$33,2,FALSE))</f>
        <v/>
      </c>
      <c r="S22" s="22" t="str">
        <f>IF(L22="","",VLOOKUP(L22,リスト!$E$2:$F$3,2,FALSE))</f>
        <v/>
      </c>
      <c r="T22" s="22" t="str">
        <f>IF(M22="","",VLOOKUP(M22,リスト!$G$2:$H$3,2,FALSE))</f>
        <v/>
      </c>
    </row>
    <row r="23" spans="1:20" x14ac:dyDescent="0.15">
      <c r="A23" s="71">
        <v>19</v>
      </c>
      <c r="B23" s="69"/>
      <c r="C23" s="65"/>
      <c r="D23" s="59"/>
      <c r="E23" s="63"/>
      <c r="F23" s="55"/>
      <c r="G23" s="64"/>
      <c r="H23" s="57"/>
      <c r="I23" s="56"/>
      <c r="J23" s="58"/>
      <c r="K23" s="58"/>
      <c r="L23" s="56"/>
      <c r="M23" s="56"/>
      <c r="N23" s="56"/>
      <c r="O23" s="32">
        <f t="shared" si="0"/>
        <v>0</v>
      </c>
      <c r="P23" s="66"/>
      <c r="Q23" s="54"/>
      <c r="R23" s="22" t="str">
        <f>IF(J23="","",VLOOKUP(J23,リスト!$C$2:$D$33,2,FALSE))</f>
        <v/>
      </c>
      <c r="S23" s="22" t="str">
        <f>IF(L23="","",VLOOKUP(L23,リスト!$E$2:$F$3,2,FALSE))</f>
        <v/>
      </c>
      <c r="T23" s="22" t="str">
        <f>IF(M23="","",VLOOKUP(M23,リスト!$G$2:$H$3,2,FALSE))</f>
        <v/>
      </c>
    </row>
    <row r="24" spans="1:20" x14ac:dyDescent="0.15">
      <c r="A24" s="71">
        <v>20</v>
      </c>
      <c r="B24" s="69"/>
      <c r="C24" s="65"/>
      <c r="D24" s="59"/>
      <c r="E24" s="63"/>
      <c r="F24" s="55"/>
      <c r="G24" s="64"/>
      <c r="H24" s="57"/>
      <c r="I24" s="56"/>
      <c r="J24" s="58"/>
      <c r="K24" s="58"/>
      <c r="L24" s="56"/>
      <c r="M24" s="56"/>
      <c r="N24" s="56"/>
      <c r="O24" s="32">
        <f t="shared" si="0"/>
        <v>0</v>
      </c>
      <c r="P24" s="66"/>
      <c r="Q24" s="54"/>
      <c r="R24" s="22" t="str">
        <f>IF(J24="","",VLOOKUP(J24,リスト!$C$2:$D$33,2,FALSE))</f>
        <v/>
      </c>
      <c r="S24" s="22" t="str">
        <f>IF(L24="","",VLOOKUP(L24,リスト!$E$2:$F$3,2,FALSE))</f>
        <v/>
      </c>
      <c r="T24" s="22" t="str">
        <f>IF(M24="","",VLOOKUP(M24,リスト!$G$2:$H$3,2,FALSE))</f>
        <v/>
      </c>
    </row>
    <row r="25" spans="1:20" x14ac:dyDescent="0.15">
      <c r="A25" s="71">
        <v>21</v>
      </c>
      <c r="B25" s="69"/>
      <c r="C25" s="65"/>
      <c r="D25" s="59"/>
      <c r="E25" s="63"/>
      <c r="F25" s="55"/>
      <c r="G25" s="64"/>
      <c r="H25" s="57"/>
      <c r="I25" s="56"/>
      <c r="J25" s="58"/>
      <c r="K25" s="58"/>
      <c r="L25" s="56"/>
      <c r="M25" s="56"/>
      <c r="N25" s="56"/>
      <c r="O25" s="32">
        <f t="shared" si="0"/>
        <v>0</v>
      </c>
      <c r="P25" s="66"/>
      <c r="Q25" s="54"/>
      <c r="R25" s="22" t="str">
        <f>IF(J25="","",VLOOKUP(J25,リスト!$C$2:$D$33,2,FALSE))</f>
        <v/>
      </c>
      <c r="S25" s="22" t="str">
        <f>IF(L25="","",VLOOKUP(L25,リスト!$E$2:$F$3,2,FALSE))</f>
        <v/>
      </c>
      <c r="T25" s="22" t="str">
        <f>IF(M25="","",VLOOKUP(M25,リスト!$G$2:$H$3,2,FALSE))</f>
        <v/>
      </c>
    </row>
    <row r="26" spans="1:20" x14ac:dyDescent="0.15">
      <c r="A26" s="71">
        <v>22</v>
      </c>
      <c r="B26" s="69"/>
      <c r="C26" s="65"/>
      <c r="D26" s="59"/>
      <c r="E26" s="63"/>
      <c r="F26" s="55"/>
      <c r="G26" s="64"/>
      <c r="H26" s="57"/>
      <c r="I26" s="56"/>
      <c r="J26" s="58"/>
      <c r="K26" s="58"/>
      <c r="L26" s="56"/>
      <c r="M26" s="56"/>
      <c r="N26" s="56"/>
      <c r="O26" s="32">
        <f t="shared" si="0"/>
        <v>0</v>
      </c>
      <c r="P26" s="66"/>
      <c r="Q26" s="54"/>
      <c r="R26" s="22" t="str">
        <f>IF(J26="","",VLOOKUP(J26,リスト!$C$2:$D$33,2,FALSE))</f>
        <v/>
      </c>
      <c r="S26" s="22" t="str">
        <f>IF(L26="","",VLOOKUP(L26,リスト!$E$2:$F$3,2,FALSE))</f>
        <v/>
      </c>
      <c r="T26" s="22" t="str">
        <f>IF(M26="","",VLOOKUP(M26,リスト!$G$2:$H$3,2,FALSE))</f>
        <v/>
      </c>
    </row>
    <row r="27" spans="1:20" x14ac:dyDescent="0.15">
      <c r="A27" s="71">
        <v>23</v>
      </c>
      <c r="B27" s="69"/>
      <c r="C27" s="65"/>
      <c r="D27" s="59"/>
      <c r="E27" s="63"/>
      <c r="F27" s="55"/>
      <c r="G27" s="64"/>
      <c r="H27" s="57"/>
      <c r="I27" s="56"/>
      <c r="J27" s="58"/>
      <c r="K27" s="58"/>
      <c r="L27" s="56"/>
      <c r="M27" s="56"/>
      <c r="N27" s="56"/>
      <c r="O27" s="32">
        <f t="shared" si="0"/>
        <v>0</v>
      </c>
      <c r="P27" s="66"/>
      <c r="Q27" s="54"/>
      <c r="R27" s="22" t="str">
        <f>IF(J27="","",VLOOKUP(J27,リスト!$C$2:$D$33,2,FALSE))</f>
        <v/>
      </c>
      <c r="S27" s="22" t="str">
        <f>IF(L27="","",VLOOKUP(L27,リスト!$E$2:$F$3,2,FALSE))</f>
        <v/>
      </c>
      <c r="T27" s="22" t="str">
        <f>IF(M27="","",VLOOKUP(M27,リスト!$G$2:$H$3,2,FALSE))</f>
        <v/>
      </c>
    </row>
    <row r="28" spans="1:20" x14ac:dyDescent="0.15">
      <c r="A28" s="71">
        <v>24</v>
      </c>
      <c r="B28" s="69"/>
      <c r="C28" s="65"/>
      <c r="D28" s="59"/>
      <c r="E28" s="63"/>
      <c r="F28" s="55"/>
      <c r="G28" s="64"/>
      <c r="H28" s="57"/>
      <c r="I28" s="56"/>
      <c r="J28" s="58"/>
      <c r="K28" s="58"/>
      <c r="L28" s="56"/>
      <c r="M28" s="56"/>
      <c r="N28" s="56"/>
      <c r="O28" s="32">
        <f t="shared" si="0"/>
        <v>0</v>
      </c>
      <c r="P28" s="66"/>
      <c r="Q28" s="54"/>
      <c r="R28" s="22" t="str">
        <f>IF(J28="","",VLOOKUP(J28,リスト!$C$2:$D$33,2,FALSE))</f>
        <v/>
      </c>
      <c r="S28" s="22" t="str">
        <f>IF(L28="","",VLOOKUP(L28,リスト!$E$2:$F$3,2,FALSE))</f>
        <v/>
      </c>
      <c r="T28" s="22" t="str">
        <f>IF(M28="","",VLOOKUP(M28,リスト!$G$2:$H$3,2,FALSE))</f>
        <v/>
      </c>
    </row>
    <row r="29" spans="1:20" x14ac:dyDescent="0.15">
      <c r="A29" s="71">
        <v>25</v>
      </c>
      <c r="B29" s="69"/>
      <c r="C29" s="65"/>
      <c r="D29" s="59"/>
      <c r="E29" s="63"/>
      <c r="F29" s="55"/>
      <c r="G29" s="64"/>
      <c r="H29" s="57"/>
      <c r="I29" s="56"/>
      <c r="J29" s="58"/>
      <c r="K29" s="58"/>
      <c r="L29" s="56"/>
      <c r="M29" s="56"/>
      <c r="N29" s="56"/>
      <c r="O29" s="32">
        <f t="shared" si="0"/>
        <v>0</v>
      </c>
      <c r="P29" s="66"/>
      <c r="Q29" s="54"/>
      <c r="R29" s="22" t="str">
        <f>IF(J29="","",VLOOKUP(J29,リスト!$C$2:$D$33,2,FALSE))</f>
        <v/>
      </c>
      <c r="S29" s="22" t="str">
        <f>IF(L29="","",VLOOKUP(L29,リスト!$E$2:$F$3,2,FALSE))</f>
        <v/>
      </c>
      <c r="T29" s="22" t="str">
        <f>IF(M29="","",VLOOKUP(M29,リスト!$G$2:$H$3,2,FALSE))</f>
        <v/>
      </c>
    </row>
    <row r="30" spans="1:20" x14ac:dyDescent="0.15">
      <c r="A30" s="71">
        <v>26</v>
      </c>
      <c r="B30" s="69"/>
      <c r="C30" s="65"/>
      <c r="D30" s="59"/>
      <c r="E30" s="63"/>
      <c r="F30" s="55"/>
      <c r="G30" s="64"/>
      <c r="H30" s="57"/>
      <c r="I30" s="56"/>
      <c r="J30" s="58"/>
      <c r="K30" s="58"/>
      <c r="L30" s="56"/>
      <c r="M30" s="56"/>
      <c r="N30" s="56"/>
      <c r="O30" s="32">
        <f t="shared" si="0"/>
        <v>0</v>
      </c>
      <c r="P30" s="66"/>
      <c r="Q30" s="54"/>
      <c r="R30" s="22" t="str">
        <f>IF(J30="","",VLOOKUP(J30,リスト!$C$2:$D$33,2,FALSE))</f>
        <v/>
      </c>
      <c r="S30" s="22" t="str">
        <f>IF(L30="","",VLOOKUP(L30,リスト!$E$2:$F$3,2,FALSE))</f>
        <v/>
      </c>
      <c r="T30" s="22" t="str">
        <f>IF(M30="","",VLOOKUP(M30,リスト!$G$2:$H$3,2,FALSE))</f>
        <v/>
      </c>
    </row>
    <row r="31" spans="1:20" x14ac:dyDescent="0.15">
      <c r="A31" s="71">
        <v>27</v>
      </c>
      <c r="B31" s="69"/>
      <c r="C31" s="65"/>
      <c r="D31" s="59"/>
      <c r="E31" s="63"/>
      <c r="F31" s="55"/>
      <c r="G31" s="64"/>
      <c r="H31" s="57"/>
      <c r="I31" s="56"/>
      <c r="J31" s="58"/>
      <c r="K31" s="58"/>
      <c r="L31" s="56"/>
      <c r="M31" s="56"/>
      <c r="N31" s="56"/>
      <c r="O31" s="32">
        <f t="shared" si="0"/>
        <v>0</v>
      </c>
      <c r="P31" s="66"/>
      <c r="Q31" s="54"/>
      <c r="R31" s="22" t="str">
        <f>IF(J31="","",VLOOKUP(J31,リスト!$C$2:$D$33,2,FALSE))</f>
        <v/>
      </c>
      <c r="S31" s="22" t="str">
        <f>IF(L31="","",VLOOKUP(L31,リスト!$E$2:$F$3,2,FALSE))</f>
        <v/>
      </c>
      <c r="T31" s="22" t="str">
        <f>IF(M31="","",VLOOKUP(M31,リスト!$G$2:$H$3,2,FALSE))</f>
        <v/>
      </c>
    </row>
    <row r="32" spans="1:20" x14ac:dyDescent="0.15">
      <c r="A32" s="71">
        <v>28</v>
      </c>
      <c r="B32" s="69"/>
      <c r="C32" s="65"/>
      <c r="D32" s="59"/>
      <c r="E32" s="63"/>
      <c r="F32" s="55"/>
      <c r="G32" s="64"/>
      <c r="H32" s="57"/>
      <c r="I32" s="56"/>
      <c r="J32" s="58"/>
      <c r="K32" s="58"/>
      <c r="L32" s="56"/>
      <c r="M32" s="56"/>
      <c r="N32" s="56"/>
      <c r="O32" s="32">
        <f t="shared" si="0"/>
        <v>0</v>
      </c>
      <c r="P32" s="66"/>
      <c r="Q32" s="54"/>
      <c r="R32" s="22" t="str">
        <f>IF(J32="","",VLOOKUP(J32,リスト!$C$2:$D$33,2,FALSE))</f>
        <v/>
      </c>
      <c r="S32" s="22" t="str">
        <f>IF(L32="","",VLOOKUP(L32,リスト!$E$2:$F$3,2,FALSE))</f>
        <v/>
      </c>
      <c r="T32" s="22" t="str">
        <f>IF(M32="","",VLOOKUP(M32,リスト!$G$2:$H$3,2,FALSE))</f>
        <v/>
      </c>
    </row>
    <row r="33" spans="1:20" x14ac:dyDescent="0.15">
      <c r="A33" s="71">
        <v>29</v>
      </c>
      <c r="B33" s="69"/>
      <c r="C33" s="65"/>
      <c r="D33" s="59"/>
      <c r="E33" s="63"/>
      <c r="F33" s="55"/>
      <c r="G33" s="64"/>
      <c r="H33" s="57"/>
      <c r="I33" s="56"/>
      <c r="J33" s="58"/>
      <c r="K33" s="58"/>
      <c r="L33" s="56"/>
      <c r="M33" s="56"/>
      <c r="N33" s="56"/>
      <c r="O33" s="32">
        <f t="shared" si="0"/>
        <v>0</v>
      </c>
      <c r="P33" s="66"/>
      <c r="Q33" s="54"/>
      <c r="R33" s="22" t="str">
        <f>IF(J33="","",VLOOKUP(J33,リスト!$C$2:$D$33,2,FALSE))</f>
        <v/>
      </c>
      <c r="S33" s="22" t="str">
        <f>IF(L33="","",VLOOKUP(L33,リスト!$E$2:$F$3,2,FALSE))</f>
        <v/>
      </c>
      <c r="T33" s="22" t="str">
        <f>IF(M33="","",VLOOKUP(M33,リスト!$G$2:$H$3,2,FALSE))</f>
        <v/>
      </c>
    </row>
    <row r="34" spans="1:20" x14ac:dyDescent="0.15">
      <c r="A34" s="71">
        <v>30</v>
      </c>
      <c r="B34" s="69"/>
      <c r="C34" s="65"/>
      <c r="D34" s="59"/>
      <c r="E34" s="63"/>
      <c r="F34" s="55"/>
      <c r="G34" s="64"/>
      <c r="H34" s="57"/>
      <c r="I34" s="56"/>
      <c r="J34" s="58"/>
      <c r="K34" s="58"/>
      <c r="L34" s="56"/>
      <c r="M34" s="56"/>
      <c r="N34" s="56"/>
      <c r="O34" s="32">
        <f t="shared" si="0"/>
        <v>0</v>
      </c>
      <c r="P34" s="66"/>
      <c r="Q34" s="54"/>
      <c r="R34" s="22" t="str">
        <f>IF(J34="","",VLOOKUP(J34,リスト!$C$2:$D$33,2,FALSE))</f>
        <v/>
      </c>
      <c r="S34" s="22" t="str">
        <f>IF(L34="","",VLOOKUP(L34,リスト!$E$2:$F$3,2,FALSE))</f>
        <v/>
      </c>
      <c r="T34" s="22" t="str">
        <f>IF(M34="","",VLOOKUP(M34,リスト!$G$2:$H$3,2,FALSE))</f>
        <v/>
      </c>
    </row>
    <row r="35" spans="1:20" x14ac:dyDescent="0.15">
      <c r="A35" s="71">
        <v>31</v>
      </c>
      <c r="B35" s="69"/>
      <c r="C35" s="65"/>
      <c r="D35" s="59"/>
      <c r="E35" s="63"/>
      <c r="F35" s="55"/>
      <c r="G35" s="64"/>
      <c r="H35" s="57"/>
      <c r="I35" s="56"/>
      <c r="J35" s="58"/>
      <c r="K35" s="58"/>
      <c r="L35" s="56"/>
      <c r="M35" s="56"/>
      <c r="N35" s="56"/>
      <c r="O35" s="32">
        <f t="shared" si="0"/>
        <v>0</v>
      </c>
      <c r="P35" s="66"/>
      <c r="Q35" s="54"/>
      <c r="R35" s="22" t="str">
        <f>IF(J35="","",VLOOKUP(J35,リスト!$C$2:$D$33,2,FALSE))</f>
        <v/>
      </c>
      <c r="S35" s="22" t="str">
        <f>IF(L35="","",VLOOKUP(L35,リスト!$E$2:$F$3,2,FALSE))</f>
        <v/>
      </c>
      <c r="T35" s="22" t="str">
        <f>IF(M35="","",VLOOKUP(M35,リスト!$G$2:$H$3,2,FALSE))</f>
        <v/>
      </c>
    </row>
    <row r="36" spans="1:20" x14ac:dyDescent="0.15">
      <c r="A36" s="71">
        <v>32</v>
      </c>
      <c r="B36" s="69"/>
      <c r="C36" s="65"/>
      <c r="D36" s="59"/>
      <c r="E36" s="63"/>
      <c r="F36" s="55"/>
      <c r="G36" s="64"/>
      <c r="H36" s="57"/>
      <c r="I36" s="56"/>
      <c r="J36" s="58"/>
      <c r="K36" s="58"/>
      <c r="L36" s="56"/>
      <c r="M36" s="56"/>
      <c r="N36" s="56"/>
      <c r="O36" s="32">
        <f t="shared" si="0"/>
        <v>0</v>
      </c>
      <c r="P36" s="66"/>
      <c r="Q36" s="54"/>
      <c r="R36" s="22" t="str">
        <f>IF(J36="","",VLOOKUP(J36,リスト!$C$2:$D$33,2,FALSE))</f>
        <v/>
      </c>
      <c r="S36" s="22" t="str">
        <f>IF(L36="","",VLOOKUP(L36,リスト!$E$2:$F$3,2,FALSE))</f>
        <v/>
      </c>
      <c r="T36" s="22" t="str">
        <f>IF(M36="","",VLOOKUP(M36,リスト!$G$2:$H$3,2,FALSE))</f>
        <v/>
      </c>
    </row>
    <row r="37" spans="1:20" x14ac:dyDescent="0.15">
      <c r="A37" s="71">
        <v>33</v>
      </c>
      <c r="B37" s="69"/>
      <c r="C37" s="65"/>
      <c r="D37" s="59"/>
      <c r="E37" s="63"/>
      <c r="F37" s="55"/>
      <c r="G37" s="64"/>
      <c r="H37" s="57"/>
      <c r="I37" s="56"/>
      <c r="J37" s="58"/>
      <c r="K37" s="58"/>
      <c r="L37" s="56"/>
      <c r="M37" s="56"/>
      <c r="N37" s="56"/>
      <c r="O37" s="32">
        <f t="shared" si="0"/>
        <v>0</v>
      </c>
      <c r="P37" s="66"/>
      <c r="Q37" s="54"/>
      <c r="R37" s="22" t="str">
        <f>IF(J37="","",VLOOKUP(J37,リスト!$C$2:$D$33,2,FALSE))</f>
        <v/>
      </c>
      <c r="S37" s="22" t="str">
        <f>IF(L37="","",VLOOKUP(L37,リスト!$E$2:$F$3,2,FALSE))</f>
        <v/>
      </c>
      <c r="T37" s="22" t="str">
        <f>IF(M37="","",VLOOKUP(M37,リスト!$G$2:$H$3,2,FALSE))</f>
        <v/>
      </c>
    </row>
    <row r="38" spans="1:20" x14ac:dyDescent="0.15">
      <c r="A38" s="71">
        <v>34</v>
      </c>
      <c r="B38" s="69"/>
      <c r="C38" s="65"/>
      <c r="D38" s="59"/>
      <c r="E38" s="63"/>
      <c r="F38" s="55"/>
      <c r="G38" s="64"/>
      <c r="H38" s="57"/>
      <c r="I38" s="56"/>
      <c r="J38" s="58"/>
      <c r="K38" s="58"/>
      <c r="L38" s="56"/>
      <c r="M38" s="56"/>
      <c r="N38" s="56"/>
      <c r="O38" s="32">
        <f t="shared" si="0"/>
        <v>0</v>
      </c>
      <c r="P38" s="66"/>
      <c r="Q38" s="54"/>
      <c r="R38" s="22" t="str">
        <f>IF(J38="","",VLOOKUP(J38,リスト!$C$2:$D$33,2,FALSE))</f>
        <v/>
      </c>
      <c r="S38" s="22" t="str">
        <f>IF(L38="","",VLOOKUP(L38,リスト!$E$2:$F$3,2,FALSE))</f>
        <v/>
      </c>
      <c r="T38" s="22" t="str">
        <f>IF(M38="","",VLOOKUP(M38,リスト!$G$2:$H$3,2,FALSE))</f>
        <v/>
      </c>
    </row>
    <row r="39" spans="1:20" x14ac:dyDescent="0.15">
      <c r="A39" s="71">
        <v>35</v>
      </c>
      <c r="B39" s="69"/>
      <c r="C39" s="65"/>
      <c r="D39" s="59"/>
      <c r="E39" s="63"/>
      <c r="F39" s="55"/>
      <c r="G39" s="64"/>
      <c r="H39" s="57"/>
      <c r="I39" s="56"/>
      <c r="J39" s="58"/>
      <c r="K39" s="58"/>
      <c r="L39" s="56"/>
      <c r="M39" s="56"/>
      <c r="N39" s="56"/>
      <c r="O39" s="32">
        <f t="shared" si="0"/>
        <v>0</v>
      </c>
      <c r="P39" s="66"/>
      <c r="Q39" s="54"/>
      <c r="R39" s="22" t="str">
        <f>IF(J39="","",VLOOKUP(J39,リスト!$C$2:$D$33,2,FALSE))</f>
        <v/>
      </c>
      <c r="S39" s="22" t="str">
        <f>IF(L39="","",VLOOKUP(L39,リスト!$E$2:$F$3,2,FALSE))</f>
        <v/>
      </c>
      <c r="T39" s="22" t="str">
        <f>IF(M39="","",VLOOKUP(M39,リスト!$G$2:$H$3,2,FALSE))</f>
        <v/>
      </c>
    </row>
    <row r="40" spans="1:20" x14ac:dyDescent="0.15">
      <c r="A40" s="71">
        <v>36</v>
      </c>
      <c r="B40" s="69"/>
      <c r="C40" s="65"/>
      <c r="D40" s="59"/>
      <c r="E40" s="63"/>
      <c r="F40" s="55"/>
      <c r="G40" s="64"/>
      <c r="H40" s="57"/>
      <c r="I40" s="56"/>
      <c r="J40" s="58"/>
      <c r="K40" s="58"/>
      <c r="L40" s="56"/>
      <c r="M40" s="56"/>
      <c r="N40" s="56"/>
      <c r="O40" s="32">
        <f t="shared" si="0"/>
        <v>0</v>
      </c>
      <c r="P40" s="66"/>
      <c r="Q40" s="54"/>
      <c r="R40" s="22" t="str">
        <f>IF(J40="","",VLOOKUP(J40,リスト!$C$2:$D$33,2,FALSE))</f>
        <v/>
      </c>
      <c r="S40" s="22" t="str">
        <f>IF(L40="","",VLOOKUP(L40,リスト!$E$2:$F$3,2,FALSE))</f>
        <v/>
      </c>
      <c r="T40" s="22" t="str">
        <f>IF(M40="","",VLOOKUP(M40,リスト!$G$2:$H$3,2,FALSE))</f>
        <v/>
      </c>
    </row>
    <row r="41" spans="1:20" x14ac:dyDescent="0.15">
      <c r="A41" s="71">
        <v>37</v>
      </c>
      <c r="B41" s="69"/>
      <c r="C41" s="65"/>
      <c r="D41" s="59"/>
      <c r="E41" s="63"/>
      <c r="F41" s="55"/>
      <c r="G41" s="64"/>
      <c r="H41" s="57"/>
      <c r="I41" s="56"/>
      <c r="J41" s="58"/>
      <c r="K41" s="58"/>
      <c r="L41" s="56"/>
      <c r="M41" s="56"/>
      <c r="N41" s="56"/>
      <c r="O41" s="32">
        <f t="shared" si="0"/>
        <v>0</v>
      </c>
      <c r="P41" s="66"/>
      <c r="Q41" s="54"/>
      <c r="R41" s="22" t="str">
        <f>IF(J41="","",VLOOKUP(J41,リスト!$C$2:$D$33,2,FALSE))</f>
        <v/>
      </c>
      <c r="S41" s="22" t="str">
        <f>IF(L41="","",VLOOKUP(L41,リスト!$E$2:$F$3,2,FALSE))</f>
        <v/>
      </c>
      <c r="T41" s="22" t="str">
        <f>IF(M41="","",VLOOKUP(M41,リスト!$G$2:$H$3,2,FALSE))</f>
        <v/>
      </c>
    </row>
    <row r="42" spans="1:20" x14ac:dyDescent="0.15">
      <c r="A42" s="71">
        <v>38</v>
      </c>
      <c r="B42" s="69"/>
      <c r="C42" s="65"/>
      <c r="D42" s="59"/>
      <c r="E42" s="63"/>
      <c r="F42" s="55"/>
      <c r="G42" s="64"/>
      <c r="H42" s="57"/>
      <c r="I42" s="56"/>
      <c r="J42" s="58"/>
      <c r="K42" s="58"/>
      <c r="L42" s="56"/>
      <c r="M42" s="56"/>
      <c r="N42" s="56"/>
      <c r="O42" s="32">
        <f t="shared" si="0"/>
        <v>0</v>
      </c>
      <c r="P42" s="66"/>
      <c r="Q42" s="54"/>
      <c r="R42" s="22" t="str">
        <f>IF(J42="","",VLOOKUP(J42,リスト!$C$2:$D$33,2,FALSE))</f>
        <v/>
      </c>
      <c r="S42" s="22" t="str">
        <f>IF(L42="","",VLOOKUP(L42,リスト!$E$2:$F$3,2,FALSE))</f>
        <v/>
      </c>
      <c r="T42" s="22" t="str">
        <f>IF(M42="","",VLOOKUP(M42,リスト!$G$2:$H$3,2,FALSE))</f>
        <v/>
      </c>
    </row>
    <row r="43" spans="1:20" x14ac:dyDescent="0.15">
      <c r="A43" s="71">
        <v>39</v>
      </c>
      <c r="B43" s="69"/>
      <c r="C43" s="65"/>
      <c r="D43" s="59"/>
      <c r="E43" s="63"/>
      <c r="F43" s="55"/>
      <c r="G43" s="64"/>
      <c r="H43" s="57"/>
      <c r="I43" s="56"/>
      <c r="J43" s="58"/>
      <c r="K43" s="58"/>
      <c r="L43" s="56"/>
      <c r="M43" s="56"/>
      <c r="N43" s="56"/>
      <c r="O43" s="32">
        <f t="shared" si="0"/>
        <v>0</v>
      </c>
      <c r="P43" s="66"/>
      <c r="Q43" s="54"/>
      <c r="R43" s="22" t="str">
        <f>IF(J43="","",VLOOKUP(J43,リスト!$C$2:$D$33,2,FALSE))</f>
        <v/>
      </c>
      <c r="S43" s="22" t="str">
        <f>IF(L43="","",VLOOKUP(L43,リスト!$E$2:$F$3,2,FALSE))</f>
        <v/>
      </c>
      <c r="T43" s="22" t="str">
        <f>IF(M43="","",VLOOKUP(M43,リスト!$G$2:$H$3,2,FALSE))</f>
        <v/>
      </c>
    </row>
    <row r="44" spans="1:20" x14ac:dyDescent="0.15">
      <c r="A44" s="71">
        <v>40</v>
      </c>
      <c r="B44" s="69"/>
      <c r="C44" s="65"/>
      <c r="D44" s="59"/>
      <c r="E44" s="63"/>
      <c r="F44" s="55"/>
      <c r="G44" s="64"/>
      <c r="H44" s="57"/>
      <c r="I44" s="56"/>
      <c r="J44" s="58"/>
      <c r="K44" s="58"/>
      <c r="L44" s="56"/>
      <c r="M44" s="56"/>
      <c r="N44" s="56"/>
      <c r="O44" s="32">
        <f t="shared" si="0"/>
        <v>0</v>
      </c>
      <c r="P44" s="66"/>
      <c r="Q44" s="54"/>
      <c r="R44" s="22" t="str">
        <f>IF(J44="","",VLOOKUP(J44,リスト!$C$2:$D$33,2,FALSE))</f>
        <v/>
      </c>
      <c r="S44" s="22" t="str">
        <f>IF(L44="","",VLOOKUP(L44,リスト!$E$2:$F$3,2,FALSE))</f>
        <v/>
      </c>
      <c r="T44" s="22" t="str">
        <f>IF(M44="","",VLOOKUP(M44,リスト!$G$2:$H$3,2,FALSE))</f>
        <v/>
      </c>
    </row>
    <row r="45" spans="1:20" x14ac:dyDescent="0.15">
      <c r="A45" s="71">
        <v>41</v>
      </c>
      <c r="B45" s="69"/>
      <c r="C45" s="65"/>
      <c r="D45" s="59"/>
      <c r="E45" s="63"/>
      <c r="F45" s="55"/>
      <c r="G45" s="64"/>
      <c r="H45" s="57"/>
      <c r="I45" s="56"/>
      <c r="J45" s="58"/>
      <c r="K45" s="58"/>
      <c r="L45" s="56"/>
      <c r="M45" s="56"/>
      <c r="N45" s="56"/>
      <c r="O45" s="32">
        <f t="shared" si="0"/>
        <v>0</v>
      </c>
      <c r="P45" s="66"/>
      <c r="Q45" s="54"/>
      <c r="R45" s="22" t="str">
        <f>IF(J45="","",VLOOKUP(J45,リスト!$C$2:$D$33,2,FALSE))</f>
        <v/>
      </c>
      <c r="S45" s="22" t="str">
        <f>IF(L45="","",VLOOKUP(L45,リスト!$E$2:$F$3,2,FALSE))</f>
        <v/>
      </c>
      <c r="T45" s="22" t="str">
        <f>IF(M45="","",VLOOKUP(M45,リスト!$G$2:$H$3,2,FALSE))</f>
        <v/>
      </c>
    </row>
    <row r="46" spans="1:20" x14ac:dyDescent="0.15">
      <c r="A46" s="71">
        <v>42</v>
      </c>
      <c r="B46" s="69"/>
      <c r="C46" s="65"/>
      <c r="D46" s="59"/>
      <c r="E46" s="63"/>
      <c r="F46" s="55"/>
      <c r="G46" s="64"/>
      <c r="H46" s="57"/>
      <c r="I46" s="56"/>
      <c r="J46" s="58"/>
      <c r="K46" s="58"/>
      <c r="L46" s="56"/>
      <c r="M46" s="56"/>
      <c r="N46" s="56"/>
      <c r="O46" s="32">
        <f t="shared" si="0"/>
        <v>0</v>
      </c>
      <c r="P46" s="66"/>
      <c r="Q46" s="54"/>
      <c r="R46" s="22" t="str">
        <f>IF(J46="","",VLOOKUP(J46,リスト!$C$2:$D$33,2,FALSE))</f>
        <v/>
      </c>
      <c r="S46" s="22" t="str">
        <f>IF(L46="","",VLOOKUP(L46,リスト!$E$2:$F$3,2,FALSE))</f>
        <v/>
      </c>
      <c r="T46" s="22" t="str">
        <f>IF(M46="","",VLOOKUP(M46,リスト!$G$2:$H$3,2,FALSE))</f>
        <v/>
      </c>
    </row>
    <row r="47" spans="1:20" x14ac:dyDescent="0.15">
      <c r="A47" s="71">
        <v>43</v>
      </c>
      <c r="B47" s="69"/>
      <c r="C47" s="65"/>
      <c r="D47" s="59"/>
      <c r="E47" s="63"/>
      <c r="F47" s="55"/>
      <c r="G47" s="64"/>
      <c r="H47" s="57"/>
      <c r="I47" s="56"/>
      <c r="J47" s="58"/>
      <c r="K47" s="58"/>
      <c r="L47" s="56"/>
      <c r="M47" s="56"/>
      <c r="N47" s="56"/>
      <c r="O47" s="32">
        <f t="shared" si="0"/>
        <v>0</v>
      </c>
      <c r="P47" s="66"/>
      <c r="Q47" s="54"/>
      <c r="R47" s="22" t="str">
        <f>IF(J47="","",VLOOKUP(J47,リスト!$C$2:$D$33,2,FALSE))</f>
        <v/>
      </c>
      <c r="S47" s="22" t="str">
        <f>IF(L47="","",VLOOKUP(L47,リスト!$E$2:$F$3,2,FALSE))</f>
        <v/>
      </c>
      <c r="T47" s="22" t="str">
        <f>IF(M47="","",VLOOKUP(M47,リスト!$G$2:$H$3,2,FALSE))</f>
        <v/>
      </c>
    </row>
    <row r="48" spans="1:20" x14ac:dyDescent="0.15">
      <c r="A48" s="71">
        <v>44</v>
      </c>
      <c r="B48" s="69"/>
      <c r="C48" s="65"/>
      <c r="D48" s="59"/>
      <c r="E48" s="63"/>
      <c r="F48" s="55"/>
      <c r="G48" s="64"/>
      <c r="H48" s="57"/>
      <c r="I48" s="56"/>
      <c r="J48" s="58"/>
      <c r="K48" s="58"/>
      <c r="L48" s="56"/>
      <c r="M48" s="56"/>
      <c r="N48" s="56"/>
      <c r="O48" s="32">
        <f t="shared" si="0"/>
        <v>0</v>
      </c>
      <c r="P48" s="66"/>
      <c r="Q48" s="54"/>
      <c r="R48" s="22" t="str">
        <f>IF(J48="","",VLOOKUP(J48,リスト!$C$2:$D$33,2,FALSE))</f>
        <v/>
      </c>
      <c r="S48" s="22" t="str">
        <f>IF(L48="","",VLOOKUP(L48,リスト!$E$2:$F$3,2,FALSE))</f>
        <v/>
      </c>
      <c r="T48" s="22" t="str">
        <f>IF(M48="","",VLOOKUP(M48,リスト!$G$2:$H$3,2,FALSE))</f>
        <v/>
      </c>
    </row>
    <row r="49" spans="1:20" x14ac:dyDescent="0.15">
      <c r="A49" s="71">
        <v>45</v>
      </c>
      <c r="B49" s="69"/>
      <c r="C49" s="65"/>
      <c r="D49" s="59"/>
      <c r="E49" s="63"/>
      <c r="F49" s="55"/>
      <c r="G49" s="64"/>
      <c r="H49" s="57"/>
      <c r="I49" s="56"/>
      <c r="J49" s="58"/>
      <c r="K49" s="58"/>
      <c r="L49" s="56"/>
      <c r="M49" s="56"/>
      <c r="N49" s="56"/>
      <c r="O49" s="32">
        <f t="shared" si="0"/>
        <v>0</v>
      </c>
      <c r="P49" s="66"/>
      <c r="Q49" s="54"/>
      <c r="R49" s="22" t="str">
        <f>IF(J49="","",VLOOKUP(J49,リスト!$C$2:$D$33,2,FALSE))</f>
        <v/>
      </c>
      <c r="S49" s="22" t="str">
        <f>IF(L49="","",VLOOKUP(L49,リスト!$E$2:$F$3,2,FALSE))</f>
        <v/>
      </c>
      <c r="T49" s="22" t="str">
        <f>IF(M49="","",VLOOKUP(M49,リスト!$G$2:$H$3,2,FALSE))</f>
        <v/>
      </c>
    </row>
    <row r="50" spans="1:20" x14ac:dyDescent="0.15">
      <c r="A50" s="71">
        <v>46</v>
      </c>
      <c r="B50" s="69"/>
      <c r="C50" s="65"/>
      <c r="D50" s="59"/>
      <c r="E50" s="63"/>
      <c r="F50" s="55"/>
      <c r="G50" s="64"/>
      <c r="H50" s="57"/>
      <c r="I50" s="56"/>
      <c r="J50" s="58"/>
      <c r="K50" s="58"/>
      <c r="L50" s="56"/>
      <c r="M50" s="56"/>
      <c r="N50" s="56"/>
      <c r="O50" s="32">
        <f t="shared" si="0"/>
        <v>0</v>
      </c>
      <c r="P50" s="66"/>
      <c r="Q50" s="54"/>
      <c r="R50" s="22" t="str">
        <f>IF(J50="","",VLOOKUP(J50,リスト!$C$2:$D$33,2,FALSE))</f>
        <v/>
      </c>
      <c r="S50" s="22" t="str">
        <f>IF(L50="","",VLOOKUP(L50,リスト!$E$2:$F$3,2,FALSE))</f>
        <v/>
      </c>
      <c r="T50" s="22" t="str">
        <f>IF(M50="","",VLOOKUP(M50,リスト!$G$2:$H$3,2,FALSE))</f>
        <v/>
      </c>
    </row>
    <row r="51" spans="1:20" x14ac:dyDescent="0.15">
      <c r="A51" s="71">
        <v>47</v>
      </c>
      <c r="B51" s="69"/>
      <c r="C51" s="65"/>
      <c r="D51" s="59"/>
      <c r="E51" s="63"/>
      <c r="F51" s="55"/>
      <c r="G51" s="64"/>
      <c r="H51" s="57"/>
      <c r="I51" s="56"/>
      <c r="J51" s="58"/>
      <c r="K51" s="58"/>
      <c r="L51" s="56"/>
      <c r="M51" s="56"/>
      <c r="N51" s="56"/>
      <c r="O51" s="32">
        <f t="shared" si="0"/>
        <v>0</v>
      </c>
      <c r="P51" s="66"/>
      <c r="Q51" s="54"/>
      <c r="R51" s="22" t="str">
        <f>IF(J51="","",VLOOKUP(J51,リスト!$C$2:$D$33,2,FALSE))</f>
        <v/>
      </c>
      <c r="S51" s="22" t="str">
        <f>IF(L51="","",VLOOKUP(L51,リスト!$E$2:$F$3,2,FALSE))</f>
        <v/>
      </c>
      <c r="T51" s="22" t="str">
        <f>IF(M51="","",VLOOKUP(M51,リスト!$G$2:$H$3,2,FALSE))</f>
        <v/>
      </c>
    </row>
    <row r="52" spans="1:20" x14ac:dyDescent="0.15">
      <c r="A52" s="71">
        <v>48</v>
      </c>
      <c r="B52" s="69"/>
      <c r="C52" s="65"/>
      <c r="D52" s="59"/>
      <c r="E52" s="63"/>
      <c r="F52" s="55"/>
      <c r="G52" s="64"/>
      <c r="H52" s="57"/>
      <c r="I52" s="56"/>
      <c r="J52" s="58"/>
      <c r="K52" s="58"/>
      <c r="L52" s="56"/>
      <c r="M52" s="56"/>
      <c r="N52" s="56"/>
      <c r="O52" s="32">
        <f t="shared" si="0"/>
        <v>0</v>
      </c>
      <c r="P52" s="66"/>
      <c r="Q52" s="54"/>
      <c r="R52" s="22" t="str">
        <f>IF(J52="","",VLOOKUP(J52,リスト!$C$2:$D$33,2,FALSE))</f>
        <v/>
      </c>
      <c r="S52" s="22" t="str">
        <f>IF(L52="","",VLOOKUP(L52,リスト!$E$2:$F$3,2,FALSE))</f>
        <v/>
      </c>
      <c r="T52" s="22" t="str">
        <f>IF(M52="","",VLOOKUP(M52,リスト!$G$2:$H$3,2,FALSE))</f>
        <v/>
      </c>
    </row>
    <row r="53" spans="1:20" x14ac:dyDescent="0.15">
      <c r="A53" s="71">
        <v>49</v>
      </c>
      <c r="B53" s="69"/>
      <c r="C53" s="65"/>
      <c r="D53" s="59"/>
      <c r="E53" s="63"/>
      <c r="F53" s="55"/>
      <c r="G53" s="64"/>
      <c r="H53" s="57"/>
      <c r="I53" s="56"/>
      <c r="J53" s="58"/>
      <c r="K53" s="58"/>
      <c r="L53" s="56"/>
      <c r="M53" s="56"/>
      <c r="N53" s="56"/>
      <c r="O53" s="32">
        <f t="shared" si="0"/>
        <v>0</v>
      </c>
      <c r="P53" s="66"/>
      <c r="Q53" s="54"/>
      <c r="R53" s="22" t="str">
        <f>IF(J53="","",VLOOKUP(J53,リスト!$C$2:$D$33,2,FALSE))</f>
        <v/>
      </c>
      <c r="S53" s="22" t="str">
        <f>IF(L53="","",VLOOKUP(L53,リスト!$E$2:$F$3,2,FALSE))</f>
        <v/>
      </c>
      <c r="T53" s="22" t="str">
        <f>IF(M53="","",VLOOKUP(M53,リスト!$G$2:$H$3,2,FALSE))</f>
        <v/>
      </c>
    </row>
    <row r="54" spans="1:20" x14ac:dyDescent="0.15">
      <c r="A54" s="71">
        <v>50</v>
      </c>
      <c r="B54" s="69"/>
      <c r="C54" s="65"/>
      <c r="D54" s="59"/>
      <c r="E54" s="63"/>
      <c r="F54" s="55"/>
      <c r="G54" s="64"/>
      <c r="H54" s="57"/>
      <c r="I54" s="56"/>
      <c r="J54" s="58"/>
      <c r="K54" s="58"/>
      <c r="L54" s="56"/>
      <c r="M54" s="56"/>
      <c r="N54" s="56"/>
      <c r="O54" s="32">
        <f t="shared" si="0"/>
        <v>0</v>
      </c>
      <c r="P54" s="66"/>
      <c r="Q54" s="54"/>
      <c r="R54" s="22" t="str">
        <f>IF(J54="","",VLOOKUP(J54,リスト!$C$2:$D$33,2,FALSE))</f>
        <v/>
      </c>
      <c r="S54" s="22" t="str">
        <f>IF(L54="","",VLOOKUP(L54,リスト!$E$2:$F$3,2,FALSE))</f>
        <v/>
      </c>
      <c r="T54" s="22" t="str">
        <f>IF(M54="","",VLOOKUP(M54,リスト!$G$2:$H$3,2,FALSE))</f>
        <v/>
      </c>
    </row>
  </sheetData>
  <sheetProtection password="ED3E" sheet="1" objects="1" scenarios="1"/>
  <mergeCells count="14">
    <mergeCell ref="M1:M2"/>
    <mergeCell ref="O1:O2"/>
    <mergeCell ref="P1:P2"/>
    <mergeCell ref="L1:L2"/>
    <mergeCell ref="B1:B2"/>
    <mergeCell ref="C1:C2"/>
    <mergeCell ref="D1:D2"/>
    <mergeCell ref="F1:F2"/>
    <mergeCell ref="G1:G2"/>
    <mergeCell ref="H1:H2"/>
    <mergeCell ref="I1:I2"/>
    <mergeCell ref="J1:J2"/>
    <mergeCell ref="K1:K2"/>
    <mergeCell ref="N1:N2"/>
  </mergeCells>
  <phoneticPr fontId="1"/>
  <conditionalFormatting sqref="C3:H54 L3:N54 J3:J54">
    <cfRule type="expression" dxfId="1" priority="7" stopIfTrue="1">
      <formula>AND($B3&lt;&gt;"",C3="")</formula>
    </cfRule>
  </conditionalFormatting>
  <conditionalFormatting sqref="K3:K54">
    <cfRule type="expression" dxfId="0" priority="1" stopIfTrue="1">
      <formula>AND($J3="ペア",$K3="")</formula>
    </cfRule>
  </conditionalFormatting>
  <dataValidations count="6">
    <dataValidation imeMode="off" allowBlank="1" showInputMessage="1" showErrorMessage="1" sqref="H3:H4 E5:F54 G3:G54 P3:Q54"/>
    <dataValidation imeMode="hiragana" allowBlank="1" showInputMessage="1" showErrorMessage="1" sqref="I3:I54 B3:C54 R3:R54"/>
    <dataValidation type="whole" imeMode="off" showInputMessage="1" showErrorMessage="1" errorTitle="無効な値" error="数字のみを入力してください。_x000a_" sqref="E3:E4">
      <formula1>1</formula1>
      <formula2>200</formula2>
    </dataValidation>
    <dataValidation type="list" imeMode="on" allowBlank="1" showInputMessage="1" showErrorMessage="1" sqref="D3:D54">
      <formula1>"男,女,,"</formula1>
    </dataValidation>
    <dataValidation type="list" imeMode="hiragana" allowBlank="1" showInputMessage="1" showErrorMessage="1" sqref="M3:N54">
      <formula1>成績表</formula1>
    </dataValidation>
    <dataValidation type="list" imeMode="hiragana" allowBlank="1" showInputMessage="1" showErrorMessage="1" sqref="L3:L54">
      <formula1>プログラム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リスト!$C$2:$C$3</xm:f>
          </x14:formula1>
          <xm:sqref>J3:J54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ColWidth="8.875" defaultRowHeight="13.15" customHeight="1" x14ac:dyDescent="0.15"/>
  <cols>
    <col min="1" max="2" width="8.875" style="17"/>
    <col min="3" max="3" width="6.125" style="17" customWidth="1"/>
    <col min="4" max="4" width="6.5" style="17" customWidth="1"/>
    <col min="5" max="5" width="8.875" style="17"/>
    <col min="6" max="6" width="6" style="17" customWidth="1"/>
    <col min="7" max="7" width="8.875" style="17"/>
    <col min="8" max="8" width="5.625" style="17" customWidth="1"/>
    <col min="9" max="16384" width="8.875" style="17"/>
  </cols>
  <sheetData>
    <row r="1" spans="1:8" ht="13.15" customHeight="1" x14ac:dyDescent="0.15">
      <c r="A1" s="18" t="s">
        <v>29</v>
      </c>
      <c r="B1" s="18"/>
      <c r="C1" s="18" t="s">
        <v>30</v>
      </c>
      <c r="D1" s="18" t="s">
        <v>31</v>
      </c>
      <c r="E1" s="18" t="s">
        <v>32</v>
      </c>
      <c r="F1" s="18"/>
      <c r="G1" s="18" t="s">
        <v>33</v>
      </c>
      <c r="H1" s="18"/>
    </row>
    <row r="2" spans="1:8" ht="13.15" customHeight="1" x14ac:dyDescent="0.15">
      <c r="A2" s="17" t="s">
        <v>36</v>
      </c>
      <c r="C2" s="17" t="s">
        <v>86</v>
      </c>
      <c r="D2" s="17">
        <v>4000</v>
      </c>
      <c r="E2" s="17" t="s">
        <v>35</v>
      </c>
      <c r="F2" s="25">
        <v>200</v>
      </c>
      <c r="G2" s="17" t="s">
        <v>35</v>
      </c>
      <c r="H2" s="25">
        <v>200</v>
      </c>
    </row>
    <row r="3" spans="1:8" ht="13.15" customHeight="1" x14ac:dyDescent="0.15">
      <c r="A3" s="17" t="s">
        <v>37</v>
      </c>
      <c r="C3" s="17" t="s">
        <v>87</v>
      </c>
      <c r="D3" s="17">
        <v>4000</v>
      </c>
      <c r="E3" s="17" t="s">
        <v>34</v>
      </c>
      <c r="F3" s="25">
        <v>0</v>
      </c>
      <c r="G3" s="17" t="s">
        <v>34</v>
      </c>
      <c r="H3" s="25">
        <v>0</v>
      </c>
    </row>
    <row r="4" spans="1:8" ht="13.15" customHeight="1" x14ac:dyDescent="0.15">
      <c r="A4" s="17" t="s">
        <v>38</v>
      </c>
    </row>
    <row r="5" spans="1:8" ht="13.15" customHeight="1" x14ac:dyDescent="0.15">
      <c r="A5" s="17" t="s">
        <v>39</v>
      </c>
    </row>
    <row r="26" spans="3:3" ht="13.15" customHeight="1" x14ac:dyDescent="0.15">
      <c r="C26" s="11"/>
    </row>
  </sheetData>
  <sheetProtection password="ED3E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説明</vt:lpstr>
      <vt:lpstr>確認</vt:lpstr>
      <vt:lpstr>入力</vt:lpstr>
      <vt:lpstr>リスト</vt:lpstr>
      <vt:lpstr>クラス</vt:lpstr>
      <vt:lpstr>クラスリスト</vt:lpstr>
      <vt:lpstr>クラスリスト新</vt:lpstr>
      <vt:lpstr>プログラム</vt:lpstr>
      <vt:lpstr>申込方法</vt:lpstr>
      <vt:lpstr>成績表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2015-03-17T16:39:28Z</dcterms:created>
  <dcterms:modified xsi:type="dcterms:W3CDTF">2015-04-10T15:31:01Z</dcterms:modified>
</cp:coreProperties>
</file>