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CUSER\Documents\OLK\大会\39回大会\申込フォーマット\"/>
    </mc:Choice>
  </mc:AlternateContent>
  <workbookProtection workbookAlgorithmName="SHA-512" workbookHashValue="IYWyEMgRpeLW2OQgA/2lz/DUcpp0ejtKtazXuZARZeiEsf51VrrsuH17H/hQoz1BGbwD73q+MgO3QzQSyTiPcA==" workbookSaltValue="UonBb7ofcpaK4Uw8WdgJIA==" workbookSpinCount="100000" lockStructure="1"/>
  <bookViews>
    <workbookView xWindow="0" yWindow="0" windowWidth="16810" windowHeight="5760"/>
  </bookViews>
  <sheets>
    <sheet name="説明" sheetId="2" r:id="rId1"/>
    <sheet name="確認" sheetId="1" r:id="rId2"/>
    <sheet name="入力" sheetId="6" r:id="rId3"/>
    <sheet name="リスト" sheetId="4" state="hidden" r:id="rId4"/>
    <sheet name="クラスデータ" sheetId="5" state="hidden" r:id="rId5"/>
  </sheets>
  <definedNames>
    <definedName name="_xlnm._FilterDatabase" localSheetId="2" hidden="1">入力!$K$1:$K$278</definedName>
    <definedName name="いーかーど">リスト!$E$2:$E$3</definedName>
    <definedName name="クラス">リスト!$C$2:$C$31</definedName>
    <definedName name="クラスリスト">リスト!$C$2:$C$31</definedName>
    <definedName name="プログラム">リスト!$G$2:$G$3</definedName>
    <definedName name="交通">リスト!$K$2:$K$7</definedName>
    <definedName name="申込方法">リスト!$A$2:$A$5</definedName>
    <definedName name="成績表">リスト!$I$2:$I$3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" i="6" l="1"/>
  <c r="Z6" i="6"/>
  <c r="Z7" i="6"/>
  <c r="Z8" i="6"/>
  <c r="Z10" i="6"/>
  <c r="Z11" i="6"/>
  <c r="Z13" i="6"/>
  <c r="Z14" i="6"/>
  <c r="Z15" i="6"/>
  <c r="Z16" i="6"/>
  <c r="Z17" i="6"/>
  <c r="Z18" i="6"/>
  <c r="Z19" i="6"/>
  <c r="Z20" i="6"/>
  <c r="Z21" i="6"/>
  <c r="Z22" i="6"/>
  <c r="Z23" i="6"/>
  <c r="Z24" i="6"/>
  <c r="Z25" i="6"/>
  <c r="Z26" i="6"/>
  <c r="Z27" i="6"/>
  <c r="Z28" i="6"/>
  <c r="Z29" i="6"/>
  <c r="Z30" i="6"/>
  <c r="Z31" i="6"/>
  <c r="Z32" i="6"/>
  <c r="Z33" i="6"/>
  <c r="Z34" i="6"/>
  <c r="Z35" i="6"/>
  <c r="Z36" i="6"/>
  <c r="Z37" i="6"/>
  <c r="Z38" i="6"/>
  <c r="Z39" i="6"/>
  <c r="Z40" i="6"/>
  <c r="Z41" i="6"/>
  <c r="Z42" i="6"/>
  <c r="Z43" i="6"/>
  <c r="Z44" i="6"/>
  <c r="Z45" i="6"/>
  <c r="Z46" i="6"/>
  <c r="Z47" i="6"/>
  <c r="Z48" i="6"/>
  <c r="Z49" i="6"/>
  <c r="Z50" i="6"/>
  <c r="Z51" i="6"/>
  <c r="Z52" i="6"/>
  <c r="Z53" i="6"/>
  <c r="Z54" i="6"/>
  <c r="Z55" i="6"/>
  <c r="Z56" i="6"/>
  <c r="Z57" i="6"/>
  <c r="Z58" i="6"/>
  <c r="Z59" i="6"/>
  <c r="Z60" i="6"/>
  <c r="Z61" i="6"/>
  <c r="Z62" i="6"/>
  <c r="Z63" i="6"/>
  <c r="Z64" i="6"/>
  <c r="Z65" i="6"/>
  <c r="Z66" i="6"/>
  <c r="Z67" i="6"/>
  <c r="Z68" i="6"/>
  <c r="Z69" i="6"/>
  <c r="Z70" i="6"/>
  <c r="Z71" i="6"/>
  <c r="Z72" i="6"/>
  <c r="Z73" i="6"/>
  <c r="Z74" i="6"/>
  <c r="Z75" i="6"/>
  <c r="Z76" i="6"/>
  <c r="Z77" i="6"/>
  <c r="Z78" i="6"/>
  <c r="Z79" i="6"/>
  <c r="Z80" i="6"/>
  <c r="Z81" i="6"/>
  <c r="Z82" i="6"/>
  <c r="Z83" i="6"/>
  <c r="Z84" i="6"/>
  <c r="Z85" i="6"/>
  <c r="Z86" i="6"/>
  <c r="Z87" i="6"/>
  <c r="Z88" i="6"/>
  <c r="Z89" i="6"/>
  <c r="Z90" i="6"/>
  <c r="Z91" i="6"/>
  <c r="Z92" i="6"/>
  <c r="Z93" i="6"/>
  <c r="Z94" i="6"/>
  <c r="Z95" i="6"/>
  <c r="Z96" i="6"/>
  <c r="Z97" i="6"/>
  <c r="Z98" i="6"/>
  <c r="Z99" i="6"/>
  <c r="Z100" i="6"/>
  <c r="Z101" i="6"/>
  <c r="Z102" i="6"/>
  <c r="Z103" i="6"/>
  <c r="Z104" i="6"/>
  <c r="Z105" i="6"/>
  <c r="Z106" i="6"/>
  <c r="Z107" i="6"/>
  <c r="Z108" i="6"/>
  <c r="Z109" i="6"/>
  <c r="Z110" i="6"/>
  <c r="Z111" i="6"/>
  <c r="Z112" i="6"/>
  <c r="Z113" i="6"/>
  <c r="Z114" i="6"/>
  <c r="Z115" i="6"/>
  <c r="Z116" i="6"/>
  <c r="Z117" i="6"/>
  <c r="Z118" i="6"/>
  <c r="Z119" i="6"/>
  <c r="Z120" i="6"/>
  <c r="Z121" i="6"/>
  <c r="Z122" i="6"/>
  <c r="Z123" i="6"/>
  <c r="Z124" i="6"/>
  <c r="Z125" i="6"/>
  <c r="Z126" i="6"/>
  <c r="Z127" i="6"/>
  <c r="Z128" i="6"/>
  <c r="Z129" i="6"/>
  <c r="Z130" i="6"/>
  <c r="Z131" i="6"/>
  <c r="Z132" i="6"/>
  <c r="Z133" i="6"/>
  <c r="Z134" i="6"/>
  <c r="Z135" i="6"/>
  <c r="Z136" i="6"/>
  <c r="Z137" i="6"/>
  <c r="Z138" i="6"/>
  <c r="Z139" i="6"/>
  <c r="Z140" i="6"/>
  <c r="Z141" i="6"/>
  <c r="Z142" i="6"/>
  <c r="Z143" i="6"/>
  <c r="Z144" i="6"/>
  <c r="Z145" i="6"/>
  <c r="Z146" i="6"/>
  <c r="Z147" i="6"/>
  <c r="Z148" i="6"/>
  <c r="Z149" i="6"/>
  <c r="Z150" i="6"/>
  <c r="Z151" i="6"/>
  <c r="Z152" i="6"/>
  <c r="Z153" i="6"/>
  <c r="Z3" i="6"/>
  <c r="F6" i="6" l="1"/>
  <c r="F7" i="6"/>
  <c r="F8" i="6"/>
  <c r="Z9" i="6"/>
  <c r="F10" i="6"/>
  <c r="F11" i="6"/>
  <c r="F12" i="6"/>
  <c r="Z12" i="6" s="1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4" i="6"/>
  <c r="Z4" i="6" s="1"/>
  <c r="F5" i="6"/>
  <c r="F3" i="6"/>
  <c r="V6" i="6" l="1"/>
  <c r="V7" i="6"/>
  <c r="V8" i="6"/>
  <c r="V9" i="6"/>
  <c r="V10" i="6"/>
  <c r="V11" i="6"/>
  <c r="V12" i="6"/>
  <c r="V13" i="6"/>
  <c r="V14" i="6"/>
  <c r="V15" i="6"/>
  <c r="V16" i="6"/>
  <c r="V17" i="6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1" i="6"/>
  <c r="V32" i="6"/>
  <c r="V33" i="6"/>
  <c r="V34" i="6"/>
  <c r="V35" i="6"/>
  <c r="V36" i="6"/>
  <c r="V37" i="6"/>
  <c r="V38" i="6"/>
  <c r="V39" i="6"/>
  <c r="V40" i="6"/>
  <c r="V41" i="6"/>
  <c r="V42" i="6"/>
  <c r="V43" i="6"/>
  <c r="V44" i="6"/>
  <c r="V45" i="6"/>
  <c r="V46" i="6"/>
  <c r="V47" i="6"/>
  <c r="V48" i="6"/>
  <c r="V49" i="6"/>
  <c r="V50" i="6"/>
  <c r="V51" i="6"/>
  <c r="V52" i="6"/>
  <c r="V53" i="6"/>
  <c r="V54" i="6"/>
  <c r="V55" i="6"/>
  <c r="V56" i="6"/>
  <c r="V57" i="6"/>
  <c r="V58" i="6"/>
  <c r="V59" i="6"/>
  <c r="V60" i="6"/>
  <c r="V61" i="6"/>
  <c r="V62" i="6"/>
  <c r="V63" i="6"/>
  <c r="V64" i="6"/>
  <c r="V65" i="6"/>
  <c r="V66" i="6"/>
  <c r="V67" i="6"/>
  <c r="V68" i="6"/>
  <c r="V69" i="6"/>
  <c r="V70" i="6"/>
  <c r="V71" i="6"/>
  <c r="V72" i="6"/>
  <c r="V73" i="6"/>
  <c r="V74" i="6"/>
  <c r="V75" i="6"/>
  <c r="V76" i="6"/>
  <c r="V77" i="6"/>
  <c r="V78" i="6"/>
  <c r="V79" i="6"/>
  <c r="V80" i="6"/>
  <c r="V81" i="6"/>
  <c r="V82" i="6"/>
  <c r="V83" i="6"/>
  <c r="V84" i="6"/>
  <c r="V85" i="6"/>
  <c r="V86" i="6"/>
  <c r="V87" i="6"/>
  <c r="V88" i="6"/>
  <c r="V89" i="6"/>
  <c r="V90" i="6"/>
  <c r="V91" i="6"/>
  <c r="V92" i="6"/>
  <c r="V93" i="6"/>
  <c r="V94" i="6"/>
  <c r="V95" i="6"/>
  <c r="V96" i="6"/>
  <c r="V97" i="6"/>
  <c r="V98" i="6"/>
  <c r="V99" i="6"/>
  <c r="V100" i="6"/>
  <c r="V101" i="6"/>
  <c r="V102" i="6"/>
  <c r="V103" i="6"/>
  <c r="V104" i="6"/>
  <c r="V105" i="6"/>
  <c r="V106" i="6"/>
  <c r="V107" i="6"/>
  <c r="V108" i="6"/>
  <c r="V109" i="6"/>
  <c r="V110" i="6"/>
  <c r="V111" i="6"/>
  <c r="V112" i="6"/>
  <c r="V113" i="6"/>
  <c r="V114" i="6"/>
  <c r="V115" i="6"/>
  <c r="V116" i="6"/>
  <c r="V117" i="6"/>
  <c r="V118" i="6"/>
  <c r="V119" i="6"/>
  <c r="V120" i="6"/>
  <c r="V121" i="6"/>
  <c r="V122" i="6"/>
  <c r="V123" i="6"/>
  <c r="V124" i="6"/>
  <c r="V125" i="6"/>
  <c r="V126" i="6"/>
  <c r="V127" i="6"/>
  <c r="V128" i="6"/>
  <c r="V129" i="6"/>
  <c r="V130" i="6"/>
  <c r="V131" i="6"/>
  <c r="V132" i="6"/>
  <c r="V133" i="6"/>
  <c r="V134" i="6"/>
  <c r="V135" i="6"/>
  <c r="V136" i="6"/>
  <c r="V137" i="6"/>
  <c r="V138" i="6"/>
  <c r="V139" i="6"/>
  <c r="V140" i="6"/>
  <c r="V141" i="6"/>
  <c r="V142" i="6"/>
  <c r="V143" i="6"/>
  <c r="V144" i="6"/>
  <c r="V145" i="6"/>
  <c r="V146" i="6"/>
  <c r="V147" i="6"/>
  <c r="V148" i="6"/>
  <c r="V149" i="6"/>
  <c r="V150" i="6"/>
  <c r="V151" i="6"/>
  <c r="V152" i="6"/>
  <c r="V153" i="6"/>
  <c r="V5" i="6"/>
  <c r="Z5" i="6" s="1"/>
  <c r="V4" i="6"/>
  <c r="V3" i="6"/>
  <c r="I9" i="1" l="1"/>
  <c r="I8" i="1"/>
  <c r="W4" i="6" l="1"/>
  <c r="X4" i="6"/>
  <c r="Y4" i="6"/>
  <c r="W5" i="6"/>
  <c r="X5" i="6"/>
  <c r="Y5" i="6"/>
  <c r="W6" i="6"/>
  <c r="X6" i="6"/>
  <c r="Y6" i="6"/>
  <c r="W7" i="6"/>
  <c r="X7" i="6"/>
  <c r="Y7" i="6"/>
  <c r="W8" i="6"/>
  <c r="X8" i="6"/>
  <c r="Y8" i="6"/>
  <c r="W9" i="6"/>
  <c r="X9" i="6"/>
  <c r="Y9" i="6"/>
  <c r="W10" i="6"/>
  <c r="X10" i="6"/>
  <c r="Y10" i="6"/>
  <c r="W11" i="6"/>
  <c r="X11" i="6"/>
  <c r="Y11" i="6"/>
  <c r="W12" i="6"/>
  <c r="X12" i="6"/>
  <c r="Y12" i="6"/>
  <c r="W13" i="6"/>
  <c r="X13" i="6"/>
  <c r="Y13" i="6"/>
  <c r="W14" i="6"/>
  <c r="X14" i="6"/>
  <c r="Y14" i="6"/>
  <c r="W15" i="6"/>
  <c r="X15" i="6"/>
  <c r="Y15" i="6"/>
  <c r="W16" i="6"/>
  <c r="X16" i="6"/>
  <c r="Y16" i="6"/>
  <c r="W17" i="6"/>
  <c r="X17" i="6"/>
  <c r="Y17" i="6"/>
  <c r="W18" i="6"/>
  <c r="X18" i="6"/>
  <c r="Y18" i="6"/>
  <c r="W19" i="6"/>
  <c r="X19" i="6"/>
  <c r="Y19" i="6"/>
  <c r="W20" i="6"/>
  <c r="X20" i="6"/>
  <c r="Y20" i="6"/>
  <c r="W21" i="6"/>
  <c r="X21" i="6"/>
  <c r="Y21" i="6"/>
  <c r="W22" i="6"/>
  <c r="X22" i="6"/>
  <c r="Y22" i="6"/>
  <c r="W23" i="6"/>
  <c r="X23" i="6"/>
  <c r="Y23" i="6"/>
  <c r="W24" i="6"/>
  <c r="X24" i="6"/>
  <c r="Y24" i="6"/>
  <c r="W25" i="6"/>
  <c r="X25" i="6"/>
  <c r="Y25" i="6"/>
  <c r="W26" i="6"/>
  <c r="X26" i="6"/>
  <c r="Y26" i="6"/>
  <c r="W27" i="6"/>
  <c r="X27" i="6"/>
  <c r="Y27" i="6"/>
  <c r="W28" i="6"/>
  <c r="X28" i="6"/>
  <c r="Y28" i="6"/>
  <c r="W29" i="6"/>
  <c r="X29" i="6"/>
  <c r="Y29" i="6"/>
  <c r="W30" i="6"/>
  <c r="X30" i="6"/>
  <c r="Y30" i="6"/>
  <c r="W31" i="6"/>
  <c r="X31" i="6"/>
  <c r="Y31" i="6"/>
  <c r="W32" i="6"/>
  <c r="X32" i="6"/>
  <c r="Y32" i="6"/>
  <c r="W33" i="6"/>
  <c r="X33" i="6"/>
  <c r="Y33" i="6"/>
  <c r="W34" i="6"/>
  <c r="X34" i="6"/>
  <c r="Y34" i="6"/>
  <c r="W35" i="6"/>
  <c r="X35" i="6"/>
  <c r="Y35" i="6"/>
  <c r="W36" i="6"/>
  <c r="X36" i="6"/>
  <c r="Y36" i="6"/>
  <c r="W37" i="6"/>
  <c r="X37" i="6"/>
  <c r="Y37" i="6"/>
  <c r="W38" i="6"/>
  <c r="X38" i="6"/>
  <c r="Y38" i="6"/>
  <c r="W39" i="6"/>
  <c r="X39" i="6"/>
  <c r="Y39" i="6"/>
  <c r="W40" i="6"/>
  <c r="X40" i="6"/>
  <c r="Y40" i="6"/>
  <c r="W41" i="6"/>
  <c r="X41" i="6"/>
  <c r="Y41" i="6"/>
  <c r="W42" i="6"/>
  <c r="X42" i="6"/>
  <c r="Y42" i="6"/>
  <c r="W43" i="6"/>
  <c r="X43" i="6"/>
  <c r="Y43" i="6"/>
  <c r="W44" i="6"/>
  <c r="X44" i="6"/>
  <c r="Y44" i="6"/>
  <c r="W45" i="6"/>
  <c r="X45" i="6"/>
  <c r="Y45" i="6"/>
  <c r="W46" i="6"/>
  <c r="X46" i="6"/>
  <c r="Y46" i="6"/>
  <c r="W47" i="6"/>
  <c r="X47" i="6"/>
  <c r="Y47" i="6"/>
  <c r="W48" i="6"/>
  <c r="X48" i="6"/>
  <c r="Y48" i="6"/>
  <c r="W49" i="6"/>
  <c r="X49" i="6"/>
  <c r="Y49" i="6"/>
  <c r="W50" i="6"/>
  <c r="X50" i="6"/>
  <c r="Y50" i="6"/>
  <c r="W51" i="6"/>
  <c r="X51" i="6"/>
  <c r="Y51" i="6"/>
  <c r="W52" i="6"/>
  <c r="X52" i="6"/>
  <c r="Y52" i="6"/>
  <c r="W53" i="6"/>
  <c r="X53" i="6"/>
  <c r="Y53" i="6"/>
  <c r="W54" i="6"/>
  <c r="X54" i="6"/>
  <c r="Y54" i="6"/>
  <c r="W55" i="6"/>
  <c r="X55" i="6"/>
  <c r="Y55" i="6"/>
  <c r="W56" i="6"/>
  <c r="X56" i="6"/>
  <c r="Y56" i="6"/>
  <c r="W57" i="6"/>
  <c r="X57" i="6"/>
  <c r="Y57" i="6"/>
  <c r="W58" i="6"/>
  <c r="X58" i="6"/>
  <c r="Y58" i="6"/>
  <c r="W59" i="6"/>
  <c r="X59" i="6"/>
  <c r="Y59" i="6"/>
  <c r="W60" i="6"/>
  <c r="X60" i="6"/>
  <c r="Y60" i="6"/>
  <c r="W61" i="6"/>
  <c r="X61" i="6"/>
  <c r="Y61" i="6"/>
  <c r="W62" i="6"/>
  <c r="X62" i="6"/>
  <c r="Y62" i="6"/>
  <c r="W63" i="6"/>
  <c r="X63" i="6"/>
  <c r="Y63" i="6"/>
  <c r="W64" i="6"/>
  <c r="X64" i="6"/>
  <c r="Y64" i="6"/>
  <c r="W65" i="6"/>
  <c r="X65" i="6"/>
  <c r="Y65" i="6"/>
  <c r="W66" i="6"/>
  <c r="X66" i="6"/>
  <c r="Y66" i="6"/>
  <c r="W67" i="6"/>
  <c r="X67" i="6"/>
  <c r="Y67" i="6"/>
  <c r="W68" i="6"/>
  <c r="X68" i="6"/>
  <c r="Y68" i="6"/>
  <c r="W69" i="6"/>
  <c r="X69" i="6"/>
  <c r="Y69" i="6"/>
  <c r="W70" i="6"/>
  <c r="X70" i="6"/>
  <c r="Y70" i="6"/>
  <c r="W71" i="6"/>
  <c r="X71" i="6"/>
  <c r="Y71" i="6"/>
  <c r="W72" i="6"/>
  <c r="X72" i="6"/>
  <c r="Y72" i="6"/>
  <c r="W73" i="6"/>
  <c r="X73" i="6"/>
  <c r="Y73" i="6"/>
  <c r="W74" i="6"/>
  <c r="X74" i="6"/>
  <c r="Y74" i="6"/>
  <c r="W75" i="6"/>
  <c r="X75" i="6"/>
  <c r="Y75" i="6"/>
  <c r="W76" i="6"/>
  <c r="X76" i="6"/>
  <c r="Y76" i="6"/>
  <c r="W77" i="6"/>
  <c r="X77" i="6"/>
  <c r="Y77" i="6"/>
  <c r="W78" i="6"/>
  <c r="X78" i="6"/>
  <c r="Y78" i="6"/>
  <c r="W79" i="6"/>
  <c r="X79" i="6"/>
  <c r="Y79" i="6"/>
  <c r="W80" i="6"/>
  <c r="X80" i="6"/>
  <c r="Y80" i="6"/>
  <c r="W81" i="6"/>
  <c r="X81" i="6"/>
  <c r="Y81" i="6"/>
  <c r="W82" i="6"/>
  <c r="X82" i="6"/>
  <c r="Y82" i="6"/>
  <c r="W83" i="6"/>
  <c r="X83" i="6"/>
  <c r="Y83" i="6"/>
  <c r="W84" i="6"/>
  <c r="X84" i="6"/>
  <c r="Y84" i="6"/>
  <c r="W85" i="6"/>
  <c r="X85" i="6"/>
  <c r="Y85" i="6"/>
  <c r="W86" i="6"/>
  <c r="X86" i="6"/>
  <c r="Y86" i="6"/>
  <c r="W87" i="6"/>
  <c r="X87" i="6"/>
  <c r="Y87" i="6"/>
  <c r="W88" i="6"/>
  <c r="X88" i="6"/>
  <c r="Y88" i="6"/>
  <c r="W89" i="6"/>
  <c r="X89" i="6"/>
  <c r="Y89" i="6"/>
  <c r="W90" i="6"/>
  <c r="X90" i="6"/>
  <c r="Y90" i="6"/>
  <c r="W91" i="6"/>
  <c r="X91" i="6"/>
  <c r="Y91" i="6"/>
  <c r="W92" i="6"/>
  <c r="X92" i="6"/>
  <c r="Y92" i="6"/>
  <c r="W93" i="6"/>
  <c r="X93" i="6"/>
  <c r="Y93" i="6"/>
  <c r="W94" i="6"/>
  <c r="X94" i="6"/>
  <c r="Y94" i="6"/>
  <c r="W95" i="6"/>
  <c r="X95" i="6"/>
  <c r="Y95" i="6"/>
  <c r="W96" i="6"/>
  <c r="X96" i="6"/>
  <c r="Y96" i="6"/>
  <c r="W97" i="6"/>
  <c r="X97" i="6"/>
  <c r="Y97" i="6"/>
  <c r="W98" i="6"/>
  <c r="X98" i="6"/>
  <c r="Y98" i="6"/>
  <c r="W99" i="6"/>
  <c r="X99" i="6"/>
  <c r="Y99" i="6"/>
  <c r="W100" i="6"/>
  <c r="X100" i="6"/>
  <c r="Y100" i="6"/>
  <c r="W101" i="6"/>
  <c r="X101" i="6"/>
  <c r="Y101" i="6"/>
  <c r="W102" i="6"/>
  <c r="X102" i="6"/>
  <c r="Y102" i="6"/>
  <c r="W103" i="6"/>
  <c r="X103" i="6"/>
  <c r="Y103" i="6"/>
  <c r="W104" i="6"/>
  <c r="X104" i="6"/>
  <c r="Y104" i="6"/>
  <c r="W105" i="6"/>
  <c r="X105" i="6"/>
  <c r="Y105" i="6"/>
  <c r="W106" i="6"/>
  <c r="X106" i="6"/>
  <c r="Y106" i="6"/>
  <c r="W107" i="6"/>
  <c r="X107" i="6"/>
  <c r="Y107" i="6"/>
  <c r="W108" i="6"/>
  <c r="X108" i="6"/>
  <c r="Y108" i="6"/>
  <c r="W109" i="6"/>
  <c r="X109" i="6"/>
  <c r="Y109" i="6"/>
  <c r="W110" i="6"/>
  <c r="X110" i="6"/>
  <c r="Y110" i="6"/>
  <c r="W111" i="6"/>
  <c r="X111" i="6"/>
  <c r="Y111" i="6"/>
  <c r="W112" i="6"/>
  <c r="X112" i="6"/>
  <c r="Y112" i="6"/>
  <c r="W113" i="6"/>
  <c r="X113" i="6"/>
  <c r="Y113" i="6"/>
  <c r="W114" i="6"/>
  <c r="X114" i="6"/>
  <c r="Y114" i="6"/>
  <c r="W115" i="6"/>
  <c r="X115" i="6"/>
  <c r="Y115" i="6"/>
  <c r="W116" i="6"/>
  <c r="X116" i="6"/>
  <c r="Y116" i="6"/>
  <c r="W117" i="6"/>
  <c r="X117" i="6"/>
  <c r="Y117" i="6"/>
  <c r="W118" i="6"/>
  <c r="X118" i="6"/>
  <c r="Y118" i="6"/>
  <c r="W119" i="6"/>
  <c r="X119" i="6"/>
  <c r="Y119" i="6"/>
  <c r="W120" i="6"/>
  <c r="X120" i="6"/>
  <c r="Y120" i="6"/>
  <c r="W121" i="6"/>
  <c r="X121" i="6"/>
  <c r="Y121" i="6"/>
  <c r="W122" i="6"/>
  <c r="X122" i="6"/>
  <c r="Y122" i="6"/>
  <c r="W123" i="6"/>
  <c r="X123" i="6"/>
  <c r="Y123" i="6"/>
  <c r="W124" i="6"/>
  <c r="X124" i="6"/>
  <c r="Y124" i="6"/>
  <c r="W125" i="6"/>
  <c r="X125" i="6"/>
  <c r="Y125" i="6"/>
  <c r="W126" i="6"/>
  <c r="X126" i="6"/>
  <c r="Y126" i="6"/>
  <c r="W127" i="6"/>
  <c r="X127" i="6"/>
  <c r="Y127" i="6"/>
  <c r="W128" i="6"/>
  <c r="X128" i="6"/>
  <c r="Y128" i="6"/>
  <c r="W129" i="6"/>
  <c r="X129" i="6"/>
  <c r="Y129" i="6"/>
  <c r="W130" i="6"/>
  <c r="X130" i="6"/>
  <c r="Y130" i="6"/>
  <c r="W131" i="6"/>
  <c r="X131" i="6"/>
  <c r="Y131" i="6"/>
  <c r="W132" i="6"/>
  <c r="X132" i="6"/>
  <c r="Y132" i="6"/>
  <c r="W133" i="6"/>
  <c r="X133" i="6"/>
  <c r="Y133" i="6"/>
  <c r="W134" i="6"/>
  <c r="X134" i="6"/>
  <c r="Y134" i="6"/>
  <c r="W135" i="6"/>
  <c r="X135" i="6"/>
  <c r="Y135" i="6"/>
  <c r="W136" i="6"/>
  <c r="X136" i="6"/>
  <c r="Y136" i="6"/>
  <c r="W137" i="6"/>
  <c r="X137" i="6"/>
  <c r="Y137" i="6"/>
  <c r="W138" i="6"/>
  <c r="X138" i="6"/>
  <c r="Y138" i="6"/>
  <c r="W139" i="6"/>
  <c r="X139" i="6"/>
  <c r="Y139" i="6"/>
  <c r="W140" i="6"/>
  <c r="X140" i="6"/>
  <c r="Y140" i="6"/>
  <c r="W141" i="6"/>
  <c r="X141" i="6"/>
  <c r="Y141" i="6"/>
  <c r="W142" i="6"/>
  <c r="X142" i="6"/>
  <c r="Y142" i="6"/>
  <c r="W143" i="6"/>
  <c r="X143" i="6"/>
  <c r="Y143" i="6"/>
  <c r="W144" i="6"/>
  <c r="X144" i="6"/>
  <c r="Y144" i="6"/>
  <c r="W145" i="6"/>
  <c r="X145" i="6"/>
  <c r="Y145" i="6"/>
  <c r="W146" i="6"/>
  <c r="X146" i="6"/>
  <c r="Y146" i="6"/>
  <c r="W147" i="6"/>
  <c r="X147" i="6"/>
  <c r="Y147" i="6"/>
  <c r="W148" i="6"/>
  <c r="X148" i="6"/>
  <c r="Y148" i="6"/>
  <c r="W149" i="6"/>
  <c r="X149" i="6"/>
  <c r="Y149" i="6"/>
  <c r="W150" i="6"/>
  <c r="X150" i="6"/>
  <c r="Y150" i="6"/>
  <c r="W151" i="6"/>
  <c r="X151" i="6"/>
  <c r="Y151" i="6"/>
  <c r="W152" i="6"/>
  <c r="X152" i="6"/>
  <c r="Y152" i="6"/>
  <c r="W153" i="6"/>
  <c r="X153" i="6"/>
  <c r="Y153" i="6"/>
  <c r="W3" i="6"/>
  <c r="X3" i="6"/>
  <c r="Y3" i="6"/>
  <c r="I7" i="1"/>
  <c r="I6" i="1"/>
  <c r="S3" i="6" l="1"/>
  <c r="S10" i="6"/>
  <c r="S8" i="6"/>
  <c r="S4" i="6"/>
  <c r="S153" i="6"/>
  <c r="S152" i="6"/>
  <c r="S151" i="6"/>
  <c r="S150" i="6"/>
  <c r="S149" i="6"/>
  <c r="S148" i="6"/>
  <c r="S147" i="6"/>
  <c r="S146" i="6"/>
  <c r="S145" i="6"/>
  <c r="S144" i="6"/>
  <c r="S143" i="6"/>
  <c r="S142" i="6"/>
  <c r="S141" i="6"/>
  <c r="S140" i="6"/>
  <c r="S139" i="6"/>
  <c r="S138" i="6"/>
  <c r="S137" i="6"/>
  <c r="S136" i="6"/>
  <c r="S135" i="6"/>
  <c r="S134" i="6"/>
  <c r="S133" i="6"/>
  <c r="S132" i="6"/>
  <c r="S131" i="6"/>
  <c r="S130" i="6"/>
  <c r="S129" i="6"/>
  <c r="S128" i="6"/>
  <c r="S127" i="6"/>
  <c r="S126" i="6"/>
  <c r="S125" i="6"/>
  <c r="S124" i="6"/>
  <c r="S123" i="6"/>
  <c r="S122" i="6"/>
  <c r="S121" i="6"/>
  <c r="S120" i="6"/>
  <c r="S119" i="6"/>
  <c r="S118" i="6"/>
  <c r="S117" i="6"/>
  <c r="S116" i="6"/>
  <c r="S115" i="6"/>
  <c r="S114" i="6"/>
  <c r="S113" i="6"/>
  <c r="S112" i="6"/>
  <c r="S111" i="6"/>
  <c r="S110" i="6"/>
  <c r="S109" i="6"/>
  <c r="S108" i="6"/>
  <c r="S107" i="6"/>
  <c r="S106" i="6"/>
  <c r="S105" i="6"/>
  <c r="S104" i="6"/>
  <c r="S103" i="6"/>
  <c r="S102" i="6"/>
  <c r="S101" i="6"/>
  <c r="S100" i="6"/>
  <c r="S99" i="6"/>
  <c r="S98" i="6"/>
  <c r="S97" i="6"/>
  <c r="S96" i="6"/>
  <c r="S95" i="6"/>
  <c r="S94" i="6"/>
  <c r="S93" i="6"/>
  <c r="S92" i="6"/>
  <c r="S91" i="6"/>
  <c r="S90" i="6"/>
  <c r="S89" i="6"/>
  <c r="S88" i="6"/>
  <c r="S87" i="6"/>
  <c r="S86" i="6"/>
  <c r="S85" i="6"/>
  <c r="S84" i="6"/>
  <c r="S83" i="6"/>
  <c r="S82" i="6"/>
  <c r="S81" i="6"/>
  <c r="S80" i="6"/>
  <c r="S79" i="6"/>
  <c r="S78" i="6"/>
  <c r="S77" i="6"/>
  <c r="S76" i="6"/>
  <c r="S75" i="6"/>
  <c r="S74" i="6"/>
  <c r="S73" i="6"/>
  <c r="S72" i="6"/>
  <c r="S71" i="6"/>
  <c r="S70" i="6"/>
  <c r="S69" i="6"/>
  <c r="S68" i="6"/>
  <c r="S67" i="6"/>
  <c r="S66" i="6"/>
  <c r="S65" i="6"/>
  <c r="S64" i="6"/>
  <c r="S63" i="6"/>
  <c r="S62" i="6"/>
  <c r="S61" i="6"/>
  <c r="S60" i="6"/>
  <c r="S59" i="6"/>
  <c r="S58" i="6"/>
  <c r="S57" i="6"/>
  <c r="S56" i="6"/>
  <c r="S55" i="6"/>
  <c r="S54" i="6"/>
  <c r="S53" i="6"/>
  <c r="S52" i="6"/>
  <c r="S51" i="6"/>
  <c r="S50" i="6"/>
  <c r="S49" i="6"/>
  <c r="S48" i="6"/>
  <c r="S47" i="6"/>
  <c r="S46" i="6"/>
  <c r="S45" i="6"/>
  <c r="S44" i="6"/>
  <c r="S43" i="6"/>
  <c r="S42" i="6"/>
  <c r="S41" i="6"/>
  <c r="S40" i="6"/>
  <c r="S39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9" i="6"/>
  <c r="S7" i="6"/>
  <c r="S6" i="6"/>
  <c r="S5" i="6"/>
  <c r="I4" i="1" l="1"/>
  <c r="I5" i="1"/>
</calcChain>
</file>

<file path=xl/sharedStrings.xml><?xml version="1.0" encoding="utf-8"?>
<sst xmlns="http://schemas.openxmlformats.org/spreadsheetml/2006/main" count="188" uniqueCount="151">
  <si>
    <t>代表者情報</t>
    <rPh sb="0" eb="3">
      <t>だいひょうしゃ</t>
    </rPh>
    <rPh sb="3" eb="5">
      <t>じょうほう</t>
    </rPh>
    <phoneticPr fontId="2" type="Hiragana"/>
  </si>
  <si>
    <t>確認欄</t>
    <rPh sb="0" eb="2">
      <t>かくにん</t>
    </rPh>
    <rPh sb="2" eb="3">
      <t>らん</t>
    </rPh>
    <phoneticPr fontId="2" type="Hiragana"/>
  </si>
  <si>
    <t>代表者氏名</t>
    <rPh sb="0" eb="3">
      <t>だいひょうしゃ</t>
    </rPh>
    <rPh sb="3" eb="5">
      <t>しめい</t>
    </rPh>
    <phoneticPr fontId="2" type="Hiragana"/>
  </si>
  <si>
    <t>申込人数</t>
    <rPh sb="0" eb="2">
      <t>モウシコ</t>
    </rPh>
    <rPh sb="2" eb="4">
      <t>ニンズウ</t>
    </rPh>
    <phoneticPr fontId="2"/>
  </si>
  <si>
    <t>所属クラブ名</t>
    <rPh sb="0" eb="2">
      <t>しょぞく</t>
    </rPh>
    <rPh sb="5" eb="6">
      <t>めい</t>
    </rPh>
    <phoneticPr fontId="2" type="Hiragana"/>
  </si>
  <si>
    <t>参加費総額</t>
    <rPh sb="0" eb="3">
      <t>サンカヒ</t>
    </rPh>
    <rPh sb="3" eb="5">
      <t>ソウガク</t>
    </rPh>
    <phoneticPr fontId="2"/>
  </si>
  <si>
    <t>メールアドレス
（ＰＣメールアドレス）</t>
    <phoneticPr fontId="2" type="Hiragana"/>
  </si>
  <si>
    <t>プログラム郵送数</t>
    <rPh sb="5" eb="7">
      <t>ユウソウ</t>
    </rPh>
    <rPh sb="7" eb="8">
      <t>スウ</t>
    </rPh>
    <phoneticPr fontId="2"/>
  </si>
  <si>
    <t>振込人名
【代表者と異なる場合のみ】</t>
    <rPh sb="0" eb="2">
      <t>ふりこみ</t>
    </rPh>
    <rPh sb="2" eb="3">
      <t>にん</t>
    </rPh>
    <rPh sb="3" eb="4">
      <t>めい</t>
    </rPh>
    <rPh sb="6" eb="9">
      <t>だいひょうしゃ</t>
    </rPh>
    <rPh sb="10" eb="11">
      <t>こと</t>
    </rPh>
    <rPh sb="13" eb="15">
      <t>ばあい</t>
    </rPh>
    <phoneticPr fontId="2" type="Hiragana"/>
  </si>
  <si>
    <t>振込予定日</t>
    <rPh sb="0" eb="2">
      <t>ふりこみ</t>
    </rPh>
    <rPh sb="2" eb="5">
      <t>よていび</t>
    </rPh>
    <phoneticPr fontId="2" type="Hiragana"/>
  </si>
  <si>
    <t>確認欄は「入力」シートに入力したデータが自動で計算されます。</t>
    <rPh sb="0" eb="2">
      <t>カクニン</t>
    </rPh>
    <rPh sb="2" eb="3">
      <t>ラン</t>
    </rPh>
    <rPh sb="5" eb="7">
      <t>ニュウリョク</t>
    </rPh>
    <rPh sb="12" eb="14">
      <t>ニュウリョク</t>
    </rPh>
    <rPh sb="20" eb="22">
      <t>ジドウ</t>
    </rPh>
    <rPh sb="23" eb="25">
      <t>ケイサン</t>
    </rPh>
    <phoneticPr fontId="2"/>
  </si>
  <si>
    <t>申込人数の確認などにお使いください。</t>
    <rPh sb="0" eb="2">
      <t>モウシコミ</t>
    </rPh>
    <rPh sb="2" eb="4">
      <t>ニンズウ</t>
    </rPh>
    <rPh sb="5" eb="7">
      <t>カクニン</t>
    </rPh>
    <rPh sb="11" eb="12">
      <t>ツカ</t>
    </rPh>
    <phoneticPr fontId="2"/>
  </si>
  <si>
    <t>※　年齢に不備があると、正確な参加金額が算出されない恐れがあります。</t>
    <phoneticPr fontId="2"/>
  </si>
  <si>
    <t>　</t>
    <phoneticPr fontId="2"/>
  </si>
  <si>
    <t>に送信してください。</t>
  </si>
  <si>
    <t>口座番号等は大会公式サイト</t>
    <rPh sb="0" eb="2">
      <t>コウザ</t>
    </rPh>
    <rPh sb="2" eb="4">
      <t>バンゴウ</t>
    </rPh>
    <rPh sb="4" eb="5">
      <t>トウ</t>
    </rPh>
    <rPh sb="6" eb="8">
      <t>タイカイ</t>
    </rPh>
    <rPh sb="8" eb="10">
      <t>コウシキ</t>
    </rPh>
    <phoneticPr fontId="2"/>
  </si>
  <si>
    <t>注意</t>
    <rPh sb="0" eb="2">
      <t>チュウイ</t>
    </rPh>
    <phoneticPr fontId="2"/>
  </si>
  <si>
    <t>多数の数式によって、計算・入力チェックを行っています。必要項目の入力以外は変更しないようお願いします。</t>
    <rPh sb="0" eb="2">
      <t>タスウ</t>
    </rPh>
    <rPh sb="3" eb="5">
      <t>スウシキ</t>
    </rPh>
    <rPh sb="10" eb="12">
      <t>ケイサン</t>
    </rPh>
    <rPh sb="13" eb="15">
      <t>ニュウリョク</t>
    </rPh>
    <rPh sb="20" eb="21">
      <t>オコナ</t>
    </rPh>
    <rPh sb="27" eb="29">
      <t>ヒツヨウ</t>
    </rPh>
    <rPh sb="29" eb="31">
      <t>コウモク</t>
    </rPh>
    <rPh sb="32" eb="34">
      <t>ニュウリョク</t>
    </rPh>
    <rPh sb="34" eb="36">
      <t>イガイ</t>
    </rPh>
    <rPh sb="37" eb="39">
      <t>ヘンコウ</t>
    </rPh>
    <rPh sb="45" eb="46">
      <t>ネガ</t>
    </rPh>
    <phoneticPr fontId="2"/>
  </si>
  <si>
    <t>色の説明</t>
  </si>
  <si>
    <t>年齢【必須】</t>
    <rPh sb="0" eb="2">
      <t>ねんれい</t>
    </rPh>
    <rPh sb="3" eb="5">
      <t>ひっす</t>
    </rPh>
    <phoneticPr fontId="2" type="Hiragana"/>
  </si>
  <si>
    <t>参加費</t>
    <rPh sb="0" eb="3">
      <t>サンカヒ</t>
    </rPh>
    <phoneticPr fontId="2"/>
  </si>
  <si>
    <t>備考</t>
    <rPh sb="0" eb="2">
      <t>びこう</t>
    </rPh>
    <phoneticPr fontId="2" type="Hiragana"/>
  </si>
  <si>
    <t>No.</t>
    <phoneticPr fontId="2" type="Hiragana"/>
  </si>
  <si>
    <t>性別</t>
    <rPh sb="0" eb="2">
      <t>セイベツ</t>
    </rPh>
    <phoneticPr fontId="2"/>
  </si>
  <si>
    <t>成績表</t>
    <rPh sb="0" eb="2">
      <t>せいせき</t>
    </rPh>
    <rPh sb="2" eb="3">
      <t>ひょう</t>
    </rPh>
    <phoneticPr fontId="2" type="Hiragana"/>
  </si>
  <si>
    <t>年齢</t>
    <rPh sb="0" eb="2">
      <t>ねんれい</t>
    </rPh>
    <phoneticPr fontId="2" type="Hiragana"/>
  </si>
  <si>
    <t>男</t>
  </si>
  <si>
    <t>東大OLK</t>
    <rPh sb="0" eb="2">
      <t>とうだい</t>
    </rPh>
    <phoneticPr fontId="2" type="Hiragana"/>
  </si>
  <si>
    <t>M20A</t>
  </si>
  <si>
    <t>申込方法</t>
    <rPh sb="0" eb="2">
      <t>モウシコミ</t>
    </rPh>
    <rPh sb="2" eb="4">
      <t>ホウホウ</t>
    </rPh>
    <phoneticPr fontId="1"/>
  </si>
  <si>
    <t>クラス</t>
    <phoneticPr fontId="1"/>
  </si>
  <si>
    <t>金額</t>
    <rPh sb="0" eb="2">
      <t>キンガク</t>
    </rPh>
    <phoneticPr fontId="1"/>
  </si>
  <si>
    <t>プログラム</t>
    <phoneticPr fontId="1"/>
  </si>
  <si>
    <t>成績表</t>
    <rPh sb="0" eb="2">
      <t>セイセキ</t>
    </rPh>
    <rPh sb="2" eb="3">
      <t>ヒョウ</t>
    </rPh>
    <phoneticPr fontId="1"/>
  </si>
  <si>
    <t>希望しない</t>
    <rPh sb="0" eb="2">
      <t>キボウ</t>
    </rPh>
    <phoneticPr fontId="1"/>
  </si>
  <si>
    <t>希望する</t>
    <rPh sb="0" eb="2">
      <t>キボウ</t>
    </rPh>
    <phoneticPr fontId="1"/>
  </si>
  <si>
    <t>レンタル</t>
    <phoneticPr fontId="1"/>
  </si>
  <si>
    <t>ME</t>
  </si>
  <si>
    <t>M21A</t>
  </si>
  <si>
    <t>MAS</t>
  </si>
  <si>
    <t>MASS</t>
  </si>
  <si>
    <t>M70A</t>
  </si>
  <si>
    <t>M60A</t>
  </si>
  <si>
    <t>M50A</t>
  </si>
  <si>
    <t>M43A</t>
  </si>
  <si>
    <t>M35A</t>
  </si>
  <si>
    <t>M18A</t>
  </si>
  <si>
    <t>M15</t>
  </si>
  <si>
    <t>M12</t>
  </si>
  <si>
    <t>WE</t>
  </si>
  <si>
    <t>W21A</t>
  </si>
  <si>
    <t>WAS</t>
  </si>
  <si>
    <t>W60A</t>
  </si>
  <si>
    <t>W50A</t>
  </si>
  <si>
    <t>W43A</t>
  </si>
  <si>
    <t>W35A</t>
  </si>
  <si>
    <t>W20A</t>
  </si>
  <si>
    <t>W18A</t>
  </si>
  <si>
    <t>W15</t>
  </si>
  <si>
    <t>W12</t>
  </si>
  <si>
    <t>BL</t>
    <phoneticPr fontId="1"/>
  </si>
  <si>
    <t>BS</t>
    <phoneticPr fontId="1"/>
  </si>
  <si>
    <t>MF</t>
    <phoneticPr fontId="1"/>
  </si>
  <si>
    <t>WF</t>
    <phoneticPr fontId="1"/>
  </si>
  <si>
    <t>会場申込</t>
    <rPh sb="0" eb="2">
      <t>カイジョウ</t>
    </rPh>
    <rPh sb="2" eb="4">
      <t>モウシコミ</t>
    </rPh>
    <phoneticPr fontId="1"/>
  </si>
  <si>
    <t>メール申込</t>
    <rPh sb="3" eb="5">
      <t>モウシコミ</t>
    </rPh>
    <phoneticPr fontId="1"/>
  </si>
  <si>
    <t>郵送申込</t>
    <rPh sb="0" eb="2">
      <t>ユウソウ</t>
    </rPh>
    <rPh sb="2" eb="4">
      <t>モウシコミ</t>
    </rPh>
    <phoneticPr fontId="1"/>
  </si>
  <si>
    <t>その他</t>
    <rPh sb="2" eb="3">
      <t>ホカ</t>
    </rPh>
    <phoneticPr fontId="1"/>
  </si>
  <si>
    <t>クラス</t>
    <phoneticPr fontId="1"/>
  </si>
  <si>
    <t>参加費</t>
    <rPh sb="0" eb="3">
      <t>サンカヒ</t>
    </rPh>
    <phoneticPr fontId="1"/>
  </si>
  <si>
    <t>レーン</t>
    <phoneticPr fontId="1"/>
  </si>
  <si>
    <t>年齢上限</t>
    <rPh sb="0" eb="2">
      <t>ネンレイ</t>
    </rPh>
    <rPh sb="2" eb="4">
      <t>ジョウゲン</t>
    </rPh>
    <phoneticPr fontId="1"/>
  </si>
  <si>
    <t>年齢下限</t>
    <rPh sb="0" eb="2">
      <t>ネンレイ</t>
    </rPh>
    <rPh sb="2" eb="4">
      <t>カゲン</t>
    </rPh>
    <phoneticPr fontId="1"/>
  </si>
  <si>
    <t>◇クラス入力時の注意点</t>
    <rPh sb="4" eb="6">
      <t>ニュウリョク</t>
    </rPh>
    <rPh sb="6" eb="7">
      <t>ジ</t>
    </rPh>
    <rPh sb="8" eb="10">
      <t>チュウイ</t>
    </rPh>
    <rPh sb="10" eb="11">
      <t>テン</t>
    </rPh>
    <phoneticPr fontId="1"/>
  </si>
  <si>
    <r>
      <t>※　</t>
    </r>
    <r>
      <rPr>
        <sz val="9"/>
        <color rgb="FFFF0000"/>
        <rFont val="ＭＳ Ｐゴシック"/>
        <family val="3"/>
        <charset val="128"/>
      </rPr>
      <t>21歳以上かつ学連登録2年目以下の方が20Aクラス</t>
    </r>
    <r>
      <rPr>
        <sz val="9"/>
        <rFont val="ＭＳ Ｐゴシック"/>
        <family val="3"/>
        <charset val="128"/>
      </rPr>
      <t>にエントリーする場合は、備考欄に「学連登録2年以下」と入力してください。</t>
    </r>
    <rPh sb="54" eb="56">
      <t>ニュウリョク</t>
    </rPh>
    <phoneticPr fontId="2"/>
  </si>
  <si>
    <t>「確認」シートの「確認欄」で、各項目が入力通り反映されているか、ご確認ください。各項目は自動計算されます。</t>
    <rPh sb="1" eb="3">
      <t>カクニン</t>
    </rPh>
    <rPh sb="9" eb="11">
      <t>カクニン</t>
    </rPh>
    <rPh sb="11" eb="12">
      <t>ラン</t>
    </rPh>
    <rPh sb="15" eb="18">
      <t>カクコウモク</t>
    </rPh>
    <rPh sb="19" eb="21">
      <t>ニュウリョク</t>
    </rPh>
    <rPh sb="21" eb="22">
      <t>ドオ</t>
    </rPh>
    <rPh sb="23" eb="25">
      <t>ハンエイ</t>
    </rPh>
    <rPh sb="33" eb="35">
      <t>カクニン</t>
    </rPh>
    <rPh sb="40" eb="43">
      <t>カクコウモク</t>
    </rPh>
    <rPh sb="44" eb="46">
      <t>ジドウ</t>
    </rPh>
    <rPh sb="46" eb="48">
      <t>ケイサン</t>
    </rPh>
    <phoneticPr fontId="2"/>
  </si>
  <si>
    <t>「確認」シートを選択し、「代表者情報」欄に入力してください。（シートは画面左下で選べます）</t>
    <rPh sb="1" eb="3">
      <t>カクニン</t>
    </rPh>
    <rPh sb="8" eb="10">
      <t>センタク</t>
    </rPh>
    <rPh sb="13" eb="16">
      <t>ダイヒョウシャ</t>
    </rPh>
    <rPh sb="16" eb="18">
      <t>ジョウホウ</t>
    </rPh>
    <rPh sb="19" eb="20">
      <t>ラン</t>
    </rPh>
    <rPh sb="21" eb="23">
      <t>ニュウリョク</t>
    </rPh>
    <phoneticPr fontId="2"/>
  </si>
  <si>
    <t>シートに不備が無いことを確認次第、折り返しこちらからメールを差し上げます。</t>
    <rPh sb="4" eb="6">
      <t>フビ</t>
    </rPh>
    <rPh sb="7" eb="8">
      <t>ナ</t>
    </rPh>
    <rPh sb="12" eb="14">
      <t>カクニン</t>
    </rPh>
    <rPh sb="14" eb="16">
      <t>シダイ</t>
    </rPh>
    <rPh sb="17" eb="18">
      <t>オ</t>
    </rPh>
    <rPh sb="19" eb="20">
      <t>カエ</t>
    </rPh>
    <rPh sb="30" eb="31">
      <t>サ</t>
    </rPh>
    <rPh sb="32" eb="33">
      <t>ア</t>
    </rPh>
    <phoneticPr fontId="1"/>
  </si>
  <si>
    <t>送信から数日経ちましても返信が無い場合、メールが届いていない可能性があります。</t>
    <rPh sb="0" eb="2">
      <t>ソウシン</t>
    </rPh>
    <rPh sb="4" eb="6">
      <t>スウジツ</t>
    </rPh>
    <rPh sb="6" eb="7">
      <t>タ</t>
    </rPh>
    <rPh sb="12" eb="14">
      <t>ヘンシン</t>
    </rPh>
    <rPh sb="15" eb="16">
      <t>ナ</t>
    </rPh>
    <rPh sb="17" eb="19">
      <t>バアイ</t>
    </rPh>
    <rPh sb="24" eb="25">
      <t>トド</t>
    </rPh>
    <rPh sb="30" eb="33">
      <t>カノウセイ</t>
    </rPh>
    <phoneticPr fontId="1"/>
  </si>
  <si>
    <t>にてご確認ください。</t>
    <rPh sb="3" eb="5">
      <t>カクニン</t>
    </rPh>
    <phoneticPr fontId="1"/>
  </si>
  <si>
    <t>エントリーリストは大会公式サイト</t>
    <rPh sb="9" eb="11">
      <t>タイカイ</t>
    </rPh>
    <rPh sb="11" eb="13">
      <t>コウシキ</t>
    </rPh>
    <phoneticPr fontId="1"/>
  </si>
  <si>
    <t>クラス</t>
    <phoneticPr fontId="2" type="Hiragana"/>
  </si>
  <si>
    <t>Eカード</t>
    <phoneticPr fontId="2" type="Hiragana"/>
  </si>
  <si>
    <t>プログラム</t>
    <phoneticPr fontId="2" type="Hiragana"/>
  </si>
  <si>
    <t>03-XXXX-XXXX</t>
    <phoneticPr fontId="2"/>
  </si>
  <si>
    <t>性別
【必須】</t>
    <rPh sb="0" eb="2">
      <t>セイベツ</t>
    </rPh>
    <phoneticPr fontId="2"/>
  </si>
  <si>
    <t>住所
(〒のハイフンもご記入ください）</t>
    <rPh sb="0" eb="2">
      <t>じゅうしょ</t>
    </rPh>
    <rPh sb="12" eb="14">
      <t>きにゅう</t>
    </rPh>
    <phoneticPr fontId="2" type="Hiragana"/>
  </si>
  <si>
    <t>性別と異なるクラスを選択しています。</t>
    <rPh sb="0" eb="2">
      <t>セイベツ</t>
    </rPh>
    <rPh sb="3" eb="4">
      <t>コト</t>
    </rPh>
    <rPh sb="10" eb="12">
      <t>センタク</t>
    </rPh>
    <phoneticPr fontId="1"/>
  </si>
  <si>
    <t>必須項目です。</t>
    <rPh sb="0" eb="2">
      <t>ヒッス</t>
    </rPh>
    <rPh sb="2" eb="4">
      <t>コウモク</t>
    </rPh>
    <phoneticPr fontId="1"/>
  </si>
  <si>
    <t>マイカード</t>
    <phoneticPr fontId="1"/>
  </si>
  <si>
    <t>マイＥカードNo.
【マイカード使用の方は必須】</t>
    <rPh sb="16" eb="18">
      <t>シヨウ</t>
    </rPh>
    <rPh sb="19" eb="20">
      <t>カタ</t>
    </rPh>
    <rPh sb="21" eb="23">
      <t>ヒッス</t>
    </rPh>
    <phoneticPr fontId="2"/>
  </si>
  <si>
    <t>東大太郎</t>
    <rPh sb="0" eb="2">
      <t>トウダイ</t>
    </rPh>
    <rPh sb="2" eb="4">
      <t>タロウ</t>
    </rPh>
    <phoneticPr fontId="2"/>
  </si>
  <si>
    <t>例</t>
    <rPh sb="0" eb="1">
      <t>レイ</t>
    </rPh>
    <phoneticPr fontId="2"/>
  </si>
  <si>
    <r>
      <t>　　この場合、参加クラス欄が</t>
    </r>
    <r>
      <rPr>
        <sz val="9"/>
        <color rgb="FF00B0F0"/>
        <rFont val="ＭＳ Ｐゴシック"/>
        <family val="3"/>
        <charset val="128"/>
      </rPr>
      <t>■</t>
    </r>
    <r>
      <rPr>
        <sz val="9"/>
        <rFont val="ＭＳ Ｐゴシック"/>
        <family val="3"/>
        <charset val="128"/>
      </rPr>
      <t>色に塗られますが問題ございません。</t>
    </r>
    <rPh sb="4" eb="6">
      <t>バアイ</t>
    </rPh>
    <rPh sb="7" eb="9">
      <t>サンカ</t>
    </rPh>
    <rPh sb="12" eb="13">
      <t>ラン</t>
    </rPh>
    <rPh sb="15" eb="16">
      <t>イロ</t>
    </rPh>
    <rPh sb="17" eb="18">
      <t>ヌ</t>
    </rPh>
    <rPh sb="23" eb="25">
      <t>モンダイ</t>
    </rPh>
    <phoneticPr fontId="1"/>
  </si>
  <si>
    <t>お手数おかけしますが、再度上記のアドレスにメール下さいますようお願いします。</t>
    <rPh sb="1" eb="3">
      <t>テスウ</t>
    </rPh>
    <rPh sb="11" eb="13">
      <t>サイド</t>
    </rPh>
    <rPh sb="13" eb="15">
      <t>ジョウキ</t>
    </rPh>
    <rPh sb="24" eb="25">
      <t>クダ</t>
    </rPh>
    <rPh sb="32" eb="33">
      <t>ネガ</t>
    </rPh>
    <phoneticPr fontId="1"/>
  </si>
  <si>
    <r>
      <t>◇入力すべき項目は</t>
    </r>
    <r>
      <rPr>
        <sz val="9"/>
        <color indexed="47"/>
        <rFont val="ＭＳ Ｐゴシック"/>
        <family val="3"/>
        <charset val="128"/>
      </rPr>
      <t>■</t>
    </r>
    <r>
      <rPr>
        <sz val="9"/>
        <rFont val="ＭＳ Ｐゴシック"/>
        <family val="3"/>
        <charset val="128"/>
      </rPr>
      <t>色に塗られます。</t>
    </r>
    <rPh sb="1" eb="3">
      <t>ニュウリョク</t>
    </rPh>
    <rPh sb="6" eb="8">
      <t>コウモク</t>
    </rPh>
    <rPh sb="10" eb="11">
      <t>イロ</t>
    </rPh>
    <rPh sb="12" eb="13">
      <t>ヌ</t>
    </rPh>
    <phoneticPr fontId="2"/>
  </si>
  <si>
    <t>電話番号</t>
    <rPh sb="0" eb="2">
      <t>でんわ</t>
    </rPh>
    <rPh sb="2" eb="4">
      <t>ばんごう</t>
    </rPh>
    <phoneticPr fontId="2" type="Hiragana"/>
  </si>
  <si>
    <t>*****</t>
    <phoneticPr fontId="1"/>
  </si>
  <si>
    <t>2. 参加者データを入力してください</t>
    <rPh sb="3" eb="6">
      <t>サンカシャ</t>
    </rPh>
    <rPh sb="10" eb="12">
      <t>ニュウリョク</t>
    </rPh>
    <phoneticPr fontId="2"/>
  </si>
  <si>
    <t>1. 代表者データを入力してください</t>
    <rPh sb="3" eb="6">
      <t>ダイヒョウシャ</t>
    </rPh>
    <rPh sb="10" eb="12">
      <t>ニュウリョク</t>
    </rPh>
    <phoneticPr fontId="2"/>
  </si>
  <si>
    <t>3. 参加費等を確認してください</t>
    <rPh sb="3" eb="6">
      <t>サンカヒ</t>
    </rPh>
    <rPh sb="6" eb="7">
      <t>トウ</t>
    </rPh>
    <rPh sb="8" eb="10">
      <t>カクニン</t>
    </rPh>
    <phoneticPr fontId="2"/>
  </si>
  <si>
    <t>4. このファイルをメールに添付して送信してください</t>
    <rPh sb="14" eb="16">
      <t>テンプ</t>
    </rPh>
    <rPh sb="18" eb="20">
      <t>ソウシン</t>
    </rPh>
    <phoneticPr fontId="2"/>
  </si>
  <si>
    <t>6. 申込状況の確認をしてください</t>
    <rPh sb="3" eb="5">
      <t>モウシコ</t>
    </rPh>
    <rPh sb="5" eb="7">
      <t>ジョウキョウ</t>
    </rPh>
    <rPh sb="8" eb="10">
      <t>カクニン</t>
    </rPh>
    <phoneticPr fontId="2"/>
  </si>
  <si>
    <t>クラスの年齢設定と異なるクラスを選択しています。備考欄にその旨を記入してください。</t>
    <rPh sb="4" eb="6">
      <t>ネンレイ</t>
    </rPh>
    <rPh sb="6" eb="8">
      <t>セッテイ</t>
    </rPh>
    <rPh sb="9" eb="10">
      <t>コト</t>
    </rPh>
    <rPh sb="16" eb="18">
      <t>センタク</t>
    </rPh>
    <rPh sb="24" eb="26">
      <t>ビコウ</t>
    </rPh>
    <rPh sb="26" eb="27">
      <t>ラン</t>
    </rPh>
    <rPh sb="30" eb="31">
      <t>ムネ</t>
    </rPh>
    <rPh sb="32" eb="34">
      <t>キニュウ</t>
    </rPh>
    <phoneticPr fontId="1"/>
  </si>
  <si>
    <t>代表者名と振込人名が異なる場合は、振込人名を入力してください。</t>
    <rPh sb="0" eb="3">
      <t>ダイヒョウシャ</t>
    </rPh>
    <rPh sb="3" eb="4">
      <t>メイ</t>
    </rPh>
    <rPh sb="5" eb="7">
      <t>フリコミ</t>
    </rPh>
    <rPh sb="7" eb="9">
      <t>ジンメイ</t>
    </rPh>
    <rPh sb="10" eb="11">
      <t>コト</t>
    </rPh>
    <rPh sb="13" eb="15">
      <t>バアイ</t>
    </rPh>
    <rPh sb="17" eb="19">
      <t>フリコミ</t>
    </rPh>
    <rPh sb="19" eb="21">
      <t>ジンメイ</t>
    </rPh>
    <rPh sb="22" eb="24">
      <t>ニュウリョク</t>
    </rPh>
    <phoneticPr fontId="2"/>
  </si>
  <si>
    <t>本文に代表者名をご入力の上、　</t>
    <rPh sb="0" eb="2">
      <t>ホンブン</t>
    </rPh>
    <rPh sb="3" eb="6">
      <t>ダイヒョウシャ</t>
    </rPh>
    <rPh sb="6" eb="7">
      <t>メイ</t>
    </rPh>
    <rPh sb="9" eb="11">
      <t>ニュウリョク</t>
    </rPh>
    <rPh sb="12" eb="13">
      <t>ウエ</t>
    </rPh>
    <phoneticPr fontId="2"/>
  </si>
  <si>
    <t>◇「入力」シートを選択し、参加者の各データを入力してください。【必須】のついた項目は全員入力必須です。</t>
    <rPh sb="2" eb="4">
      <t>ニュウリョク</t>
    </rPh>
    <rPh sb="9" eb="11">
      <t>センタク</t>
    </rPh>
    <rPh sb="13" eb="16">
      <t>サンカシャ</t>
    </rPh>
    <rPh sb="17" eb="18">
      <t>カク</t>
    </rPh>
    <rPh sb="22" eb="24">
      <t>ニュウリョク</t>
    </rPh>
    <rPh sb="32" eb="34">
      <t>ヒッス</t>
    </rPh>
    <rPh sb="39" eb="41">
      <t>コウモク</t>
    </rPh>
    <rPh sb="42" eb="44">
      <t>ゼンイン</t>
    </rPh>
    <rPh sb="44" eb="46">
      <t>ニュウリョク</t>
    </rPh>
    <rPh sb="46" eb="48">
      <t>ヒッス</t>
    </rPh>
    <phoneticPr fontId="2"/>
  </si>
  <si>
    <t>5. 参加費を払い込んでください</t>
    <rPh sb="3" eb="6">
      <t>サンカヒ</t>
    </rPh>
    <rPh sb="7" eb="8">
      <t>ハラ</t>
    </rPh>
    <rPh sb="9" eb="10">
      <t>コ</t>
    </rPh>
    <phoneticPr fontId="2"/>
  </si>
  <si>
    <t>東京都文京区本郷○－○ー○　○×ハイム＊＊号</t>
    <rPh sb="3" eb="5">
      <t>ぶんきょう</t>
    </rPh>
    <rPh sb="5" eb="6">
      <t>く</t>
    </rPh>
    <rPh sb="6" eb="8">
      <t>ほんごう</t>
    </rPh>
    <rPh sb="21" eb="22">
      <t>ごう</t>
    </rPh>
    <phoneticPr fontId="2" type="Hiragana"/>
  </si>
  <si>
    <t>学連登録2年以下</t>
    <rPh sb="0" eb="1">
      <t>がく</t>
    </rPh>
    <rPh sb="1" eb="2">
      <t>れん</t>
    </rPh>
    <rPh sb="2" eb="4">
      <t>とうろく</t>
    </rPh>
    <rPh sb="5" eb="6">
      <t>ねん</t>
    </rPh>
    <rPh sb="6" eb="8">
      <t>いか</t>
    </rPh>
    <phoneticPr fontId="2" type="Hiragana"/>
  </si>
  <si>
    <t>代表者様ご自身のデータも「入力」シートの参加者欄に入力してください。</t>
    <rPh sb="0" eb="3">
      <t>だいひょうしゃ</t>
    </rPh>
    <rPh sb="3" eb="4">
      <t>さま</t>
    </rPh>
    <rPh sb="5" eb="7">
      <t>じしん</t>
    </rPh>
    <rPh sb="13" eb="15">
      <t>にゅうりょく</t>
    </rPh>
    <rPh sb="20" eb="23">
      <t>さんかしゃ</t>
    </rPh>
    <rPh sb="23" eb="24">
      <t>らん</t>
    </rPh>
    <rPh sb="25" eb="27">
      <t>にゅうりょく</t>
    </rPh>
    <phoneticPr fontId="2" type="Hiragana"/>
  </si>
  <si>
    <t>トウダイタロウ</t>
    <phoneticPr fontId="2"/>
  </si>
  <si>
    <t>郵便番号
【必須】</t>
    <rPh sb="0" eb="4">
      <t>ユウビンバンゴウ</t>
    </rPh>
    <rPh sb="6" eb="8">
      <t>ヒッス</t>
    </rPh>
    <phoneticPr fontId="2"/>
  </si>
  <si>
    <t>住所（郵送希望先）
【必須】</t>
    <rPh sb="0" eb="2">
      <t>ジュウショ</t>
    </rPh>
    <rPh sb="3" eb="5">
      <t>ユウソウ</t>
    </rPh>
    <rPh sb="5" eb="7">
      <t>キボウ</t>
    </rPh>
    <rPh sb="7" eb="8">
      <t>サキ</t>
    </rPh>
    <rPh sb="11" eb="13">
      <t>ヒッス</t>
    </rPh>
    <phoneticPr fontId="2"/>
  </si>
  <si>
    <t>プログラム郵送
【必須】</t>
    <rPh sb="5" eb="7">
      <t>ユウソウ</t>
    </rPh>
    <phoneticPr fontId="2"/>
  </si>
  <si>
    <t>所属</t>
    <rPh sb="0" eb="2">
      <t>ショゾク</t>
    </rPh>
    <phoneticPr fontId="2"/>
  </si>
  <si>
    <t>レンタルEカード枚数</t>
    <rPh sb="8" eb="9">
      <t>マイ</t>
    </rPh>
    <rPh sb="9" eb="10">
      <t>カズ</t>
    </rPh>
    <phoneticPr fontId="2"/>
  </si>
  <si>
    <t>Eカード
【必須】</t>
    <rPh sb="6" eb="8">
      <t>ヒッス</t>
    </rPh>
    <phoneticPr fontId="1"/>
  </si>
  <si>
    <t>Eカード</t>
    <phoneticPr fontId="1"/>
  </si>
  <si>
    <t>また、参加者が150人を超え記入枠が足りない場合は、お手数ですが2枚目のエントリーシートにご記入ください。</t>
    <rPh sb="3" eb="6">
      <t>さんかしゃ</t>
    </rPh>
    <rPh sb="10" eb="11">
      <t>にん</t>
    </rPh>
    <rPh sb="12" eb="13">
      <t>こ</t>
    </rPh>
    <rPh sb="14" eb="16">
      <t>きにゅう</t>
    </rPh>
    <rPh sb="16" eb="17">
      <t>わく</t>
    </rPh>
    <rPh sb="18" eb="19">
      <t>た</t>
    </rPh>
    <rPh sb="22" eb="24">
      <t>ばあい</t>
    </rPh>
    <rPh sb="27" eb="29">
      <t>てすう</t>
    </rPh>
    <rPh sb="33" eb="35">
      <t>まいめ</t>
    </rPh>
    <rPh sb="46" eb="48">
      <t>きにゅう</t>
    </rPh>
    <phoneticPr fontId="2" type="Hiragana"/>
  </si>
  <si>
    <t>フリガナ
（氏名間の空白不要）
【必須】</t>
    <rPh sb="6" eb="8">
      <t>シメイ</t>
    </rPh>
    <rPh sb="8" eb="9">
      <t>アイダ</t>
    </rPh>
    <rPh sb="10" eb="12">
      <t>クウハク</t>
    </rPh>
    <rPh sb="12" eb="14">
      <t>フヨウ</t>
    </rPh>
    <rPh sb="17" eb="19">
      <t>ヒッス</t>
    </rPh>
    <phoneticPr fontId="2"/>
  </si>
  <si>
    <t>113-0033</t>
    <phoneticPr fontId="1"/>
  </si>
  <si>
    <t>クラス
【必須】</t>
    <phoneticPr fontId="2"/>
  </si>
  <si>
    <t>生年月日
【必須】</t>
    <rPh sb="0" eb="2">
      <t>セイネン</t>
    </rPh>
    <rPh sb="2" eb="4">
      <t>ガッピ</t>
    </rPh>
    <rPh sb="6" eb="8">
      <t>ヒッス</t>
    </rPh>
    <phoneticPr fontId="1"/>
  </si>
  <si>
    <t>電話番号
【必須】</t>
    <rPh sb="0" eb="2">
      <t>デンワ</t>
    </rPh>
    <rPh sb="2" eb="4">
      <t>バンゴウ</t>
    </rPh>
    <rPh sb="6" eb="8">
      <t>ヒッス</t>
    </rPh>
    <phoneticPr fontId="2"/>
  </si>
  <si>
    <r>
      <t>※　</t>
    </r>
    <r>
      <rPr>
        <sz val="9"/>
        <color rgb="FFFF0000"/>
        <rFont val="ＭＳ Ｐゴシック"/>
        <family val="3"/>
        <charset val="128"/>
      </rPr>
      <t>エリートクラス</t>
    </r>
    <r>
      <rPr>
        <sz val="9"/>
        <rFont val="ＭＳ Ｐゴシック"/>
        <family val="3"/>
        <charset val="128"/>
      </rPr>
      <t>への参加を希望される方は、備考欄に過去の大会の実績などを入力してください。</t>
    </r>
    <rPh sb="11" eb="13">
      <t>サンカ</t>
    </rPh>
    <rPh sb="14" eb="16">
      <t>キボウ</t>
    </rPh>
    <rPh sb="19" eb="20">
      <t>カタ</t>
    </rPh>
    <rPh sb="22" eb="25">
      <t>ビコウラン</t>
    </rPh>
    <rPh sb="26" eb="28">
      <t>カコ</t>
    </rPh>
    <rPh sb="29" eb="31">
      <t>タイカイ</t>
    </rPh>
    <rPh sb="32" eb="34">
      <t>ジッセキ</t>
    </rPh>
    <rPh sb="37" eb="39">
      <t>ニュウリョク</t>
    </rPh>
    <phoneticPr fontId="2"/>
  </si>
  <si>
    <t>報告書郵送
【必須】</t>
    <rPh sb="0" eb="3">
      <t>ホウコクショ</t>
    </rPh>
    <rPh sb="3" eb="5">
      <t>ユウソウ</t>
    </rPh>
    <phoneticPr fontId="2"/>
  </si>
  <si>
    <t>報告書郵送数</t>
    <rPh sb="0" eb="3">
      <t>ホウコクショ</t>
    </rPh>
    <rPh sb="3" eb="5">
      <t>ユウソウ</t>
    </rPh>
    <rPh sb="5" eb="6">
      <t>スウ</t>
    </rPh>
    <phoneticPr fontId="2"/>
  </si>
  <si>
    <t>自動車の駐車
【交通欄で自動車を
選んだ方は必須】</t>
    <rPh sb="0" eb="3">
      <t>ジドウシャ</t>
    </rPh>
    <rPh sb="4" eb="6">
      <t>チュウシャ</t>
    </rPh>
    <rPh sb="8" eb="10">
      <t>コウツウ</t>
    </rPh>
    <rPh sb="10" eb="11">
      <t>ラン</t>
    </rPh>
    <rPh sb="12" eb="15">
      <t>ジドウシャ</t>
    </rPh>
    <rPh sb="17" eb="18">
      <t>エラ</t>
    </rPh>
    <rPh sb="20" eb="21">
      <t>カタ</t>
    </rPh>
    <rPh sb="22" eb="24">
      <t>ヒッス</t>
    </rPh>
    <phoneticPr fontId="1"/>
  </si>
  <si>
    <t>希望駐車台数</t>
    <rPh sb="0" eb="4">
      <t>キボウチュウシャ</t>
    </rPh>
    <rPh sb="4" eb="6">
      <t>ダイスウ</t>
    </rPh>
    <phoneticPr fontId="1"/>
  </si>
  <si>
    <t>◇交通入力時の注意</t>
    <rPh sb="1" eb="3">
      <t>コウツウ</t>
    </rPh>
    <rPh sb="3" eb="6">
      <t>ニュウリョクジ</t>
    </rPh>
    <rPh sb="7" eb="9">
      <t>チュウイ</t>
    </rPh>
    <phoneticPr fontId="1"/>
  </si>
  <si>
    <r>
      <t>※　男性が女性のクラスを選択すると参加クラス欄が</t>
    </r>
    <r>
      <rPr>
        <sz val="9"/>
        <color theme="9" tint="-0.249977111117893"/>
        <rFont val="ＭＳ Ｐゴシック"/>
        <family val="3"/>
        <charset val="128"/>
      </rPr>
      <t>■</t>
    </r>
    <r>
      <rPr>
        <sz val="9"/>
        <rFont val="ＭＳ Ｐゴシック"/>
        <family val="3"/>
        <charset val="128"/>
      </rPr>
      <t>色に塗られますので訂正をお願いします。</t>
    </r>
    <rPh sb="2" eb="4">
      <t>ダンセイ</t>
    </rPh>
    <rPh sb="5" eb="7">
      <t>ジョセイ</t>
    </rPh>
    <rPh sb="12" eb="17">
      <t>センタk</t>
    </rPh>
    <rPh sb="17" eb="23">
      <t>サンk</t>
    </rPh>
    <rPh sb="27" eb="32">
      <t>ヌラr</t>
    </rPh>
    <rPh sb="34" eb="37">
      <t>テイセ</t>
    </rPh>
    <rPh sb="38" eb="44">
      <t>ネガ｡</t>
    </rPh>
    <phoneticPr fontId="1"/>
  </si>
  <si>
    <t>※　「自動車」をお選びの際は「運転手」か「同乗者・他」かを入力してください。</t>
    <rPh sb="3" eb="6">
      <t>ジドウシャ</t>
    </rPh>
    <rPh sb="9" eb="10">
      <t>エラ</t>
    </rPh>
    <rPh sb="12" eb="13">
      <t>サイ</t>
    </rPh>
    <rPh sb="15" eb="18">
      <t>ウンテンシュ</t>
    </rPh>
    <rPh sb="21" eb="23">
      <t>ドウジョウ</t>
    </rPh>
    <rPh sb="23" eb="24">
      <t>シャ</t>
    </rPh>
    <rPh sb="25" eb="26">
      <t>タ</t>
    </rPh>
    <rPh sb="29" eb="31">
      <t>ニュウリョク</t>
    </rPh>
    <phoneticPr fontId="1"/>
  </si>
  <si>
    <r>
      <t>　　　その際</t>
    </r>
    <r>
      <rPr>
        <b/>
        <sz val="9"/>
        <color rgb="FFFF0000"/>
        <rFont val="ＭＳ Ｐゴシック"/>
        <family val="3"/>
        <charset val="128"/>
      </rPr>
      <t>「運転手」の数で必要な駐車場数を把握します</t>
    </r>
    <r>
      <rPr>
        <sz val="9"/>
        <rFont val="ＭＳ Ｐゴシック"/>
        <family val="3"/>
        <charset val="128"/>
      </rPr>
      <t>のでお気を付けください。</t>
    </r>
    <rPh sb="5" eb="6">
      <t>サイ</t>
    </rPh>
    <rPh sb="7" eb="10">
      <t>ウンテンシュ</t>
    </rPh>
    <rPh sb="12" eb="13">
      <t>カズ</t>
    </rPh>
    <rPh sb="14" eb="16">
      <t>ヒツヨウ</t>
    </rPh>
    <rPh sb="17" eb="20">
      <t>チュウシャジョウ</t>
    </rPh>
    <rPh sb="20" eb="21">
      <t>スウ</t>
    </rPh>
    <rPh sb="22" eb="24">
      <t>ハアク</t>
    </rPh>
    <rPh sb="30" eb="31">
      <t>キ</t>
    </rPh>
    <rPh sb="32" eb="33">
      <t>ツ</t>
    </rPh>
    <phoneticPr fontId="1"/>
  </si>
  <si>
    <r>
      <t>※希望駐車台数には</t>
    </r>
    <r>
      <rPr>
        <sz val="9"/>
        <color rgb="FFFF0000"/>
        <rFont val="ＭＳ Ｐゴシック"/>
        <family val="3"/>
        <charset val="128"/>
        <scheme val="minor"/>
      </rPr>
      <t>「運転手」の数</t>
    </r>
    <r>
      <rPr>
        <sz val="9"/>
        <color theme="1"/>
        <rFont val="ＭＳ Ｐゴシック"/>
        <family val="3"/>
        <charset val="128"/>
        <scheme val="minor"/>
      </rPr>
      <t>が示されます。</t>
    </r>
    <rPh sb="1" eb="3">
      <t>キボウ</t>
    </rPh>
    <rPh sb="3" eb="5">
      <t>チュウシャ</t>
    </rPh>
    <rPh sb="5" eb="7">
      <t>ダイスウ</t>
    </rPh>
    <rPh sb="10" eb="13">
      <t>ウンテンシュ</t>
    </rPh>
    <rPh sb="15" eb="16">
      <t>カズ</t>
    </rPh>
    <rPh sb="17" eb="18">
      <t>シメ</t>
    </rPh>
    <phoneticPr fontId="1"/>
  </si>
  <si>
    <t>ME</t>
    <phoneticPr fontId="1"/>
  </si>
  <si>
    <t>N/G</t>
    <phoneticPr fontId="1"/>
  </si>
  <si>
    <t>〒</t>
    <phoneticPr fontId="1"/>
  </si>
  <si>
    <t>39th_entry@comp.olk.jp</t>
    <phoneticPr fontId="2"/>
  </si>
  <si>
    <t>第39回東大OLK大会　メール申込用Excelファイル</t>
    <rPh sb="0" eb="1">
      <t>ダイ</t>
    </rPh>
    <rPh sb="3" eb="4">
      <t>カイ</t>
    </rPh>
    <rPh sb="4" eb="6">
      <t>トウダイ</t>
    </rPh>
    <rPh sb="9" eb="11">
      <t>タイカイ</t>
    </rPh>
    <rPh sb="15" eb="17">
      <t>モウシコミ</t>
    </rPh>
    <rPh sb="17" eb="18">
      <t>ヨウ</t>
    </rPh>
    <phoneticPr fontId="2"/>
  </si>
  <si>
    <t>◇年齢(2018/3/31までに到達する年齢)を入力してください。例:1998/1/20生ならば、20歳で入力。</t>
    <rPh sb="1" eb="3">
      <t>ネンレイ</t>
    </rPh>
    <rPh sb="16" eb="18">
      <t>トウタツ</t>
    </rPh>
    <rPh sb="20" eb="22">
      <t>ネンレイ</t>
    </rPh>
    <rPh sb="24" eb="26">
      <t>ニュウリョク</t>
    </rPh>
    <rPh sb="33" eb="34">
      <t>レイ</t>
    </rPh>
    <rPh sb="44" eb="45">
      <t>ウ</t>
    </rPh>
    <rPh sb="51" eb="52">
      <t>サイ</t>
    </rPh>
    <rPh sb="53" eb="55">
      <t>ニュウリョク</t>
    </rPh>
    <phoneticPr fontId="2"/>
  </si>
  <si>
    <t>http://comp.olk.jp/39/#entry</t>
    <phoneticPr fontId="1"/>
  </si>
  <si>
    <t>マイカード</t>
    <phoneticPr fontId="1"/>
  </si>
  <si>
    <t>高速バス</t>
    <rPh sb="0" eb="2">
      <t>コウソク</t>
    </rPh>
    <phoneticPr fontId="1"/>
  </si>
  <si>
    <t>交通第一希望
【必須】</t>
    <rPh sb="0" eb="2">
      <t>コウツウ</t>
    </rPh>
    <rPh sb="2" eb="4">
      <t>ダイイチ</t>
    </rPh>
    <rPh sb="4" eb="6">
      <t>キボウ</t>
    </rPh>
    <phoneticPr fontId="1"/>
  </si>
  <si>
    <t>交通第二希望
【第一希望で大会バス
　を選んだ方は必須】</t>
    <rPh sb="0" eb="2">
      <t>コウツウ</t>
    </rPh>
    <rPh sb="2" eb="4">
      <t>ダイニ</t>
    </rPh>
    <rPh sb="4" eb="6">
      <t>キボウ</t>
    </rPh>
    <phoneticPr fontId="1"/>
  </si>
  <si>
    <t>名前
（氏名間の空白不要）
【必須】</t>
    <rPh sb="0" eb="2">
      <t>なm</t>
    </rPh>
    <rPh sb="4" eb="6">
      <t>しめい</t>
    </rPh>
    <rPh sb="6" eb="7">
      <t>かん</t>
    </rPh>
    <rPh sb="8" eb="10">
      <t>くうはく</t>
    </rPh>
    <rPh sb="10" eb="12">
      <t>ふよう</t>
    </rPh>
    <phoneticPr fontId="2" type="Hiragana"/>
  </si>
  <si>
    <r>
      <t>尚、メール送信、参加費払込の締切は</t>
    </r>
    <r>
      <rPr>
        <b/>
        <sz val="9"/>
        <color rgb="FFFF0000"/>
        <rFont val="ＭＳ Ｐゴシック"/>
        <family val="3"/>
        <charset val="128"/>
      </rPr>
      <t xml:space="preserve"> 5月1日(月)</t>
    </r>
    <r>
      <rPr>
        <sz val="9"/>
        <rFont val="ＭＳ Ｐゴシック"/>
        <family val="3"/>
        <charset val="128"/>
      </rPr>
      <t>です。（新人参加申込締切は5月8日（月））</t>
    </r>
    <rPh sb="0" eb="1">
      <t>ナオ</t>
    </rPh>
    <rPh sb="5" eb="7">
      <t>ソウシン</t>
    </rPh>
    <rPh sb="8" eb="11">
      <t>サンカヒ</t>
    </rPh>
    <rPh sb="11" eb="13">
      <t>ハライコ</t>
    </rPh>
    <rPh sb="14" eb="16">
      <t>シメキ</t>
    </rPh>
    <rPh sb="19" eb="20">
      <t>ガツ</t>
    </rPh>
    <rPh sb="21" eb="22">
      <t>ニチ</t>
    </rPh>
    <rPh sb="23" eb="24">
      <t>ツキ</t>
    </rPh>
    <rPh sb="29" eb="31">
      <t>シンジン</t>
    </rPh>
    <rPh sb="31" eb="33">
      <t>サンカ</t>
    </rPh>
    <rPh sb="33" eb="35">
      <t>モウシコミ</t>
    </rPh>
    <rPh sb="35" eb="36">
      <t>シ</t>
    </rPh>
    <rPh sb="36" eb="37">
      <t>キ</t>
    </rPh>
    <rPh sb="39" eb="40">
      <t>ガツ</t>
    </rPh>
    <rPh sb="41" eb="42">
      <t>ニチ</t>
    </rPh>
    <rPh sb="43" eb="44">
      <t>ツキ</t>
    </rPh>
    <phoneticPr fontId="2"/>
  </si>
  <si>
    <t>W70A</t>
    <phoneticPr fontId="1"/>
  </si>
  <si>
    <t>W70A</t>
    <phoneticPr fontId="1"/>
  </si>
  <si>
    <t>（注）2018/3/31地点の年齢
(生年月日より自動計算されます)</t>
    <rPh sb="12" eb="14">
      <t>ちてん</t>
    </rPh>
    <rPh sb="15" eb="17">
      <t>ねんれい</t>
    </rPh>
    <rPh sb="19" eb="21">
      <t>せいねん</t>
    </rPh>
    <rPh sb="21" eb="23">
      <t>がっぴ</t>
    </rPh>
    <rPh sb="25" eb="27">
      <t>じどう</t>
    </rPh>
    <rPh sb="27" eb="29">
      <t>けいさん</t>
    </rPh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</si>
</sst>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9"/>
      <color indexed="12"/>
      <name val="ＭＳ Ｐゴシック"/>
      <family val="3"/>
      <charset val="128"/>
    </font>
    <font>
      <b/>
      <u/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indexed="47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rgb="FF00B0F0"/>
      <name val="ＭＳ Ｐゴシック"/>
      <family val="3"/>
      <charset val="128"/>
    </font>
    <font>
      <sz val="9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9"/>
      <color theme="9" tint="-0.249977111117893"/>
      <name val="ＭＳ Ｐゴシック"/>
      <family val="3"/>
      <charset val="128"/>
    </font>
    <font>
      <sz val="9"/>
      <color theme="9" tint="-0.249977111117893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A87D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3" fillId="0" borderId="0" xfId="0" applyFont="1" applyAlignment="1" applyProtection="1">
      <alignment vertical="center"/>
      <protection hidden="1"/>
    </xf>
    <xf numFmtId="49" fontId="3" fillId="0" borderId="0" xfId="0" applyNumberFormat="1" applyFont="1" applyAlignment="1" applyProtection="1">
      <alignment vertical="center"/>
      <protection hidden="1"/>
    </xf>
    <xf numFmtId="0" fontId="3" fillId="0" borderId="0" xfId="0" applyNumberFormat="1" applyFont="1" applyAlignment="1" applyProtection="1">
      <alignment vertical="center"/>
      <protection hidden="1"/>
    </xf>
    <xf numFmtId="0" fontId="3" fillId="0" borderId="11" xfId="0" applyFont="1" applyBorder="1" applyAlignment="1" applyProtection="1">
      <alignment vertical="center"/>
      <protection hidden="1"/>
    </xf>
    <xf numFmtId="49" fontId="3" fillId="0" borderId="0" xfId="0" applyNumberFormat="1" applyFont="1" applyBorder="1" applyAlignment="1" applyProtection="1">
      <alignment horizontal="center" vertical="center"/>
      <protection hidden="1"/>
    </xf>
    <xf numFmtId="176" fontId="3" fillId="0" borderId="4" xfId="0" applyNumberFormat="1" applyFont="1" applyBorder="1" applyAlignment="1" applyProtection="1">
      <alignment horizontal="right"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Border="1" applyAlignment="1" applyProtection="1">
      <alignment vertical="center"/>
      <protection hidden="1"/>
    </xf>
    <xf numFmtId="0" fontId="8" fillId="0" borderId="0" xfId="0" applyNumberFormat="1" applyFont="1" applyAlignment="1" applyProtection="1">
      <alignment vertical="center"/>
      <protection hidden="1"/>
    </xf>
    <xf numFmtId="0" fontId="8" fillId="0" borderId="0" xfId="0" applyNumberFormat="1" applyFont="1" applyFill="1" applyBorder="1" applyAlignment="1" applyProtection="1">
      <alignment vertical="center"/>
      <protection hidden="1"/>
    </xf>
    <xf numFmtId="0" fontId="8" fillId="0" borderId="0" xfId="0" applyFont="1">
      <alignment vertical="center"/>
    </xf>
    <xf numFmtId="0" fontId="7" fillId="0" borderId="5" xfId="0" applyFont="1" applyBorder="1" applyAlignment="1" applyProtection="1">
      <alignment horizontal="center" vertical="center"/>
      <protection hidden="1"/>
    </xf>
    <xf numFmtId="0" fontId="8" fillId="0" borderId="4" xfId="0" applyFont="1" applyBorder="1" applyAlignment="1" applyProtection="1">
      <alignment horizontal="center" vertical="center"/>
      <protection hidden="1"/>
    </xf>
    <xf numFmtId="0" fontId="8" fillId="0" borderId="8" xfId="0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7" fillId="0" borderId="0" xfId="0" applyFont="1">
      <alignment vertical="center"/>
    </xf>
    <xf numFmtId="0" fontId="7" fillId="5" borderId="0" xfId="0" applyFont="1" applyFill="1">
      <alignment vertical="center"/>
    </xf>
    <xf numFmtId="0" fontId="9" fillId="0" borderId="0" xfId="1" applyAlignment="1" applyProtection="1">
      <alignment vertical="center"/>
    </xf>
    <xf numFmtId="0" fontId="9" fillId="0" borderId="0" xfId="1" applyFont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  <protection hidden="1"/>
    </xf>
    <xf numFmtId="0" fontId="3" fillId="0" borderId="0" xfId="0" applyFont="1" applyFill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3" fillId="0" borderId="0" xfId="0" applyFont="1" applyFill="1" applyBorder="1" applyAlignment="1" applyProtection="1">
      <alignment horizontal="right" vertical="center"/>
      <protection hidden="1"/>
    </xf>
    <xf numFmtId="0" fontId="17" fillId="0" borderId="0" xfId="0" applyFont="1">
      <alignment vertical="center"/>
    </xf>
    <xf numFmtId="0" fontId="8" fillId="6" borderId="0" xfId="0" applyFont="1" applyFill="1" applyAlignment="1" applyProtection="1">
      <alignment horizontal="center" wrapText="1"/>
      <protection hidden="1"/>
    </xf>
    <xf numFmtId="0" fontId="10" fillId="6" borderId="0" xfId="0" applyFont="1" applyFill="1" applyAlignment="1" applyProtection="1">
      <alignment horizontal="center" vertical="top" wrapText="1"/>
      <protection hidden="1"/>
    </xf>
    <xf numFmtId="49" fontId="8" fillId="7" borderId="0" xfId="0" applyNumberFormat="1" applyFont="1" applyFill="1" applyAlignment="1" applyProtection="1">
      <alignment horizontal="center" vertical="center"/>
      <protection hidden="1"/>
    </xf>
    <xf numFmtId="49" fontId="3" fillId="7" borderId="0" xfId="0" applyNumberFormat="1" applyFont="1" applyFill="1" applyAlignment="1" applyProtection="1">
      <alignment horizontal="center" vertical="center"/>
      <protection hidden="1"/>
    </xf>
    <xf numFmtId="0" fontId="8" fillId="7" borderId="0" xfId="0" applyFont="1" applyFill="1" applyAlignment="1" applyProtection="1">
      <alignment horizontal="center" vertical="center"/>
      <protection hidden="1"/>
    </xf>
    <xf numFmtId="0" fontId="8" fillId="7" borderId="0" xfId="0" applyFont="1" applyFill="1" applyAlignment="1" applyProtection="1">
      <alignment horizontal="center" vertical="center" wrapText="1"/>
      <protection hidden="1"/>
    </xf>
    <xf numFmtId="49" fontId="3" fillId="6" borderId="0" xfId="0" applyNumberFormat="1" applyFont="1" applyFill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8" fillId="2" borderId="0" xfId="0" applyFont="1" applyFill="1" applyAlignment="1" applyProtection="1">
      <alignment vertical="center"/>
    </xf>
    <xf numFmtId="0" fontId="8" fillId="4" borderId="0" xfId="0" applyFont="1" applyFill="1" applyAlignment="1" applyProtection="1">
      <alignment vertical="center"/>
    </xf>
    <xf numFmtId="0" fontId="0" fillId="0" borderId="0" xfId="0" applyAlignment="1" applyProtection="1">
      <protection locked="0"/>
    </xf>
    <xf numFmtId="0" fontId="0" fillId="0" borderId="0" xfId="0" applyProtection="1">
      <alignment vertical="center"/>
      <protection locked="0"/>
    </xf>
    <xf numFmtId="0" fontId="5" fillId="0" borderId="0" xfId="0" applyFont="1" applyAlignment="1" applyProtection="1"/>
    <xf numFmtId="0" fontId="6" fillId="0" borderId="0" xfId="0" applyFont="1" applyAlignment="1" applyProtection="1"/>
    <xf numFmtId="0" fontId="0" fillId="0" borderId="0" xfId="0" applyAlignment="1" applyProtection="1"/>
    <xf numFmtId="0" fontId="0" fillId="0" borderId="0" xfId="0" applyProtection="1">
      <alignment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0" xfId="0" applyFont="1" applyAlignment="1" applyProtection="1"/>
    <xf numFmtId="176" fontId="3" fillId="0" borderId="0" xfId="0" applyNumberFormat="1" applyFont="1" applyAlignment="1" applyProtection="1"/>
    <xf numFmtId="0" fontId="8" fillId="0" borderId="0" xfId="0" applyFont="1" applyAlignment="1" applyProtection="1"/>
    <xf numFmtId="176" fontId="8" fillId="0" borderId="0" xfId="0" applyNumberFormat="1" applyFont="1" applyAlignment="1" applyProtection="1"/>
    <xf numFmtId="0" fontId="8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/>
      <protection locked="0" hidden="1"/>
    </xf>
    <xf numFmtId="0" fontId="8" fillId="0" borderId="0" xfId="0" applyFont="1" applyAlignment="1" applyProtection="1">
      <alignment horizontal="center" vertical="center"/>
      <protection locked="0" hidden="1"/>
    </xf>
    <xf numFmtId="49" fontId="8" fillId="0" borderId="0" xfId="0" applyNumberFormat="1" applyFont="1" applyAlignment="1" applyProtection="1">
      <alignment horizontal="center" vertical="center"/>
      <protection locked="0" hidden="1"/>
    </xf>
    <xf numFmtId="49" fontId="3" fillId="0" borderId="0" xfId="0" applyNumberFormat="1" applyFont="1" applyFill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8" fillId="7" borderId="0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 wrapText="1"/>
      <protection locked="0" hidden="1"/>
    </xf>
    <xf numFmtId="0" fontId="8" fillId="0" borderId="0" xfId="0" applyNumberFormat="1" applyFont="1" applyFill="1" applyAlignment="1" applyProtection="1">
      <alignment horizontal="center" vertical="center" wrapText="1"/>
      <protection locked="0" hidden="1"/>
    </xf>
    <xf numFmtId="0" fontId="3" fillId="0" borderId="0" xfId="0" applyFont="1" applyAlignment="1" applyProtection="1">
      <alignment horizontal="center" vertical="center" wrapText="1"/>
      <protection locked="0" hidden="1"/>
    </xf>
    <xf numFmtId="49" fontId="8" fillId="7" borderId="0" xfId="0" applyNumberFormat="1" applyFont="1" applyFill="1" applyAlignment="1" applyProtection="1">
      <alignment horizontal="center" vertical="center" wrapText="1"/>
      <protection hidden="1"/>
    </xf>
    <xf numFmtId="0" fontId="8" fillId="7" borderId="0" xfId="0" applyNumberFormat="1" applyFont="1" applyFill="1" applyAlignment="1" applyProtection="1">
      <alignment horizontal="center" vertical="center" wrapText="1"/>
      <protection hidden="1"/>
    </xf>
    <xf numFmtId="49" fontId="8" fillId="0" borderId="0" xfId="0" applyNumberFormat="1" applyFont="1" applyAlignment="1" applyProtection="1">
      <alignment horizontal="center" vertical="center" wrapText="1"/>
      <protection locked="0" hidden="1"/>
    </xf>
    <xf numFmtId="0" fontId="8" fillId="7" borderId="0" xfId="0" applyFont="1" applyFill="1" applyBorder="1" applyAlignment="1" applyProtection="1">
      <alignment horizontal="center" vertical="center" wrapText="1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 wrapText="1"/>
      <protection locked="0" hidden="1"/>
    </xf>
    <xf numFmtId="176" fontId="7" fillId="0" borderId="0" xfId="0" applyNumberFormat="1" applyFont="1" applyAlignment="1" applyProtection="1">
      <alignment horizontal="center" vertical="center"/>
      <protection locked="0" hidden="1"/>
    </xf>
    <xf numFmtId="49" fontId="7" fillId="0" borderId="0" xfId="0" applyNumberFormat="1" applyFont="1" applyAlignment="1" applyProtection="1">
      <alignment horizontal="center" vertical="center"/>
      <protection locked="0" hidden="1"/>
    </xf>
    <xf numFmtId="0" fontId="7" fillId="0" borderId="0" xfId="0" applyNumberFormat="1" applyFont="1" applyFill="1" applyAlignment="1" applyProtection="1">
      <alignment horizontal="center" vertical="center" wrapText="1"/>
      <protection locked="0" hidden="1"/>
    </xf>
    <xf numFmtId="49" fontId="7" fillId="0" borderId="0" xfId="0" applyNumberFormat="1" applyFont="1" applyAlignment="1" applyProtection="1">
      <alignment horizontal="center" vertical="center" wrapText="1"/>
      <protection locked="0" hidden="1"/>
    </xf>
    <xf numFmtId="0" fontId="8" fillId="0" borderId="0" xfId="0" applyFont="1" applyFill="1" applyBorder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</xf>
    <xf numFmtId="0" fontId="8" fillId="0" borderId="0" xfId="0" applyNumberFormat="1" applyFont="1" applyAlignment="1" applyProtection="1">
      <alignment horizontal="center" vertical="center"/>
      <protection locked="0" hidden="1"/>
    </xf>
    <xf numFmtId="0" fontId="3" fillId="9" borderId="0" xfId="0" applyFont="1" applyFill="1" applyAlignment="1" applyProtection="1">
      <alignment horizontal="center" vertical="center"/>
      <protection hidden="1"/>
    </xf>
    <xf numFmtId="0" fontId="8" fillId="7" borderId="0" xfId="0" applyNumberFormat="1" applyFont="1" applyFill="1" applyAlignment="1" applyProtection="1">
      <alignment horizontal="center" vertical="center"/>
      <protection hidden="1"/>
    </xf>
    <xf numFmtId="0" fontId="8" fillId="0" borderId="0" xfId="0" applyNumberFormat="1" applyFont="1" applyFill="1" applyAlignment="1" applyProtection="1">
      <alignment horizontal="center" vertical="center"/>
      <protection hidden="1"/>
    </xf>
    <xf numFmtId="14" fontId="8" fillId="0" borderId="0" xfId="0" applyNumberFormat="1" applyFont="1" applyAlignment="1" applyProtection="1">
      <alignment horizontal="center" vertical="center"/>
      <protection locked="0" hidden="1"/>
    </xf>
    <xf numFmtId="20" fontId="8" fillId="0" borderId="0" xfId="0" applyNumberFormat="1" applyFont="1" applyAlignment="1" applyProtection="1">
      <alignment horizontal="center" vertical="center"/>
      <protection locked="0" hidden="1"/>
    </xf>
    <xf numFmtId="0" fontId="7" fillId="0" borderId="0" xfId="0" applyFont="1" applyFill="1">
      <alignment vertical="center"/>
    </xf>
    <xf numFmtId="14" fontId="3" fillId="7" borderId="0" xfId="0" applyNumberFormat="1" applyFont="1" applyFill="1" applyAlignment="1" applyProtection="1">
      <alignment horizontal="center" vertical="center"/>
      <protection hidden="1"/>
    </xf>
    <xf numFmtId="49" fontId="3" fillId="0" borderId="1" xfId="0" applyNumberFormat="1" applyFont="1" applyBorder="1" applyAlignment="1" applyProtection="1">
      <alignment horizontal="center" vertical="center" wrapText="1"/>
      <protection locked="0" hidden="1"/>
    </xf>
    <xf numFmtId="49" fontId="3" fillId="0" borderId="3" xfId="0" applyNumberFormat="1" applyFont="1" applyBorder="1" applyAlignment="1" applyProtection="1">
      <alignment horizontal="center" vertical="center" wrapText="1"/>
      <protection locked="0" hidden="1"/>
    </xf>
    <xf numFmtId="0" fontId="8" fillId="0" borderId="5" xfId="0" applyFont="1" applyBorder="1" applyAlignment="1" applyProtection="1">
      <alignment horizontal="center" vertical="center" wrapText="1"/>
      <protection hidden="1"/>
    </xf>
    <xf numFmtId="0" fontId="8" fillId="0" borderId="8" xfId="0" applyFont="1" applyBorder="1" applyAlignment="1" applyProtection="1">
      <alignment horizontal="center" vertical="center" wrapText="1"/>
      <protection hidden="1"/>
    </xf>
    <xf numFmtId="0" fontId="3" fillId="0" borderId="6" xfId="0" applyNumberFormat="1" applyFont="1" applyBorder="1" applyAlignment="1" applyProtection="1">
      <alignment vertical="center" wrapText="1"/>
      <protection locked="0" hidden="1"/>
    </xf>
    <xf numFmtId="0" fontId="3" fillId="0" borderId="7" xfId="0" applyNumberFormat="1" applyFont="1" applyBorder="1" applyAlignment="1" applyProtection="1">
      <alignment vertical="center" wrapText="1"/>
      <protection locked="0" hidden="1"/>
    </xf>
    <xf numFmtId="0" fontId="3" fillId="0" borderId="9" xfId="0" applyNumberFormat="1" applyFont="1" applyBorder="1" applyAlignment="1" applyProtection="1">
      <alignment vertical="center" wrapText="1"/>
      <protection locked="0" hidden="1"/>
    </xf>
    <xf numFmtId="0" fontId="3" fillId="0" borderId="10" xfId="0" applyNumberFormat="1" applyFont="1" applyBorder="1" applyAlignment="1" applyProtection="1">
      <alignment vertical="center" wrapText="1"/>
      <protection locked="0" hidden="1"/>
    </xf>
    <xf numFmtId="49" fontId="3" fillId="0" borderId="6" xfId="0" applyNumberFormat="1" applyFont="1" applyBorder="1" applyAlignment="1" applyProtection="1">
      <alignment vertical="center" wrapText="1"/>
      <protection locked="0" hidden="1"/>
    </xf>
    <xf numFmtId="49" fontId="3" fillId="0" borderId="7" xfId="0" applyNumberFormat="1" applyFont="1" applyBorder="1" applyAlignment="1" applyProtection="1">
      <alignment vertical="center" wrapText="1"/>
      <protection locked="0" hidden="1"/>
    </xf>
    <xf numFmtId="49" fontId="3" fillId="0" borderId="9" xfId="0" applyNumberFormat="1" applyFont="1" applyBorder="1" applyAlignment="1" applyProtection="1">
      <alignment vertical="center" wrapText="1"/>
      <protection locked="0" hidden="1"/>
    </xf>
    <xf numFmtId="49" fontId="3" fillId="0" borderId="10" xfId="0" applyNumberFormat="1" applyFont="1" applyBorder="1" applyAlignment="1" applyProtection="1">
      <alignment vertical="center" wrapText="1"/>
      <protection locked="0" hidden="1"/>
    </xf>
    <xf numFmtId="49" fontId="3" fillId="0" borderId="6" xfId="0" applyNumberFormat="1" applyFont="1" applyBorder="1" applyAlignment="1" applyProtection="1">
      <alignment horizontal="left" vertical="center" wrapText="1"/>
      <protection locked="0" hidden="1"/>
    </xf>
    <xf numFmtId="49" fontId="3" fillId="0" borderId="7" xfId="0" applyNumberFormat="1" applyFont="1" applyBorder="1" applyAlignment="1" applyProtection="1">
      <alignment horizontal="left" vertical="center" wrapText="1"/>
      <protection locked="0" hidden="1"/>
    </xf>
    <xf numFmtId="0" fontId="8" fillId="0" borderId="12" xfId="0" applyFont="1" applyBorder="1" applyAlignment="1" applyProtection="1">
      <alignment horizontal="center" vertical="center" wrapText="1"/>
      <protection hidden="1"/>
    </xf>
    <xf numFmtId="49" fontId="3" fillId="0" borderId="11" xfId="0" applyNumberFormat="1" applyFont="1" applyBorder="1" applyAlignment="1" applyProtection="1">
      <alignment horizontal="center" vertical="center" wrapText="1"/>
      <protection locked="0" hidden="1"/>
    </xf>
    <xf numFmtId="49" fontId="3" fillId="0" borderId="13" xfId="0" applyNumberFormat="1" applyFont="1" applyBorder="1" applyAlignment="1" applyProtection="1">
      <alignment horizontal="center" vertical="center" wrapText="1"/>
      <protection locked="0" hidden="1"/>
    </xf>
    <xf numFmtId="49" fontId="3" fillId="0" borderId="9" xfId="0" applyNumberFormat="1" applyFont="1" applyBorder="1" applyAlignment="1" applyProtection="1">
      <alignment horizontal="center" vertical="center" wrapText="1"/>
      <protection locked="0" hidden="1"/>
    </xf>
    <xf numFmtId="49" fontId="3" fillId="0" borderId="10" xfId="0" applyNumberFormat="1" applyFont="1" applyBorder="1" applyAlignment="1" applyProtection="1">
      <alignment horizontal="center" vertical="center" wrapText="1"/>
      <protection locked="0" hidden="1"/>
    </xf>
    <xf numFmtId="0" fontId="4" fillId="8" borderId="1" xfId="0" applyFont="1" applyFill="1" applyBorder="1" applyAlignment="1" applyProtection="1">
      <alignment horizontal="center" vertical="center"/>
      <protection hidden="1"/>
    </xf>
    <xf numFmtId="0" fontId="4" fillId="8" borderId="2" xfId="0" applyFont="1" applyFill="1" applyBorder="1" applyAlignment="1" applyProtection="1">
      <alignment horizontal="center" vertical="center"/>
      <protection hidden="1"/>
    </xf>
    <xf numFmtId="0" fontId="4" fillId="8" borderId="3" xfId="0" applyFont="1" applyFill="1" applyBorder="1" applyAlignment="1" applyProtection="1">
      <alignment horizontal="center" vertical="center"/>
      <protection hidden="1"/>
    </xf>
    <xf numFmtId="49" fontId="4" fillId="8" borderId="4" xfId="0" applyNumberFormat="1" applyFont="1" applyFill="1" applyBorder="1" applyAlignment="1" applyProtection="1">
      <alignment horizontal="center" vertical="center"/>
      <protection hidden="1"/>
    </xf>
    <xf numFmtId="49" fontId="3" fillId="0" borderId="1" xfId="0" applyNumberFormat="1" applyFont="1" applyBorder="1" applyAlignment="1" applyProtection="1">
      <alignment vertical="center" wrapText="1"/>
      <protection locked="0" hidden="1"/>
    </xf>
    <xf numFmtId="49" fontId="3" fillId="0" borderId="3" xfId="0" applyNumberFormat="1" applyFont="1" applyBorder="1" applyAlignment="1" applyProtection="1">
      <alignment vertical="center" wrapText="1"/>
      <protection locked="0" hidden="1"/>
    </xf>
    <xf numFmtId="176" fontId="8" fillId="0" borderId="6" xfId="0" applyNumberFormat="1" applyFont="1" applyBorder="1" applyAlignment="1" applyProtection="1">
      <alignment horizontal="center" vertical="center" wrapText="1"/>
      <protection locked="0" hidden="1"/>
    </xf>
    <xf numFmtId="176" fontId="3" fillId="0" borderId="7" xfId="0" applyNumberFormat="1" applyFont="1" applyBorder="1" applyAlignment="1" applyProtection="1">
      <alignment horizontal="center" vertical="center" wrapText="1"/>
      <protection locked="0" hidden="1"/>
    </xf>
    <xf numFmtId="176" fontId="3" fillId="0" borderId="9" xfId="0" applyNumberFormat="1" applyFont="1" applyBorder="1" applyAlignment="1" applyProtection="1">
      <alignment horizontal="center" vertical="center" wrapText="1"/>
      <protection locked="0" hidden="1"/>
    </xf>
    <xf numFmtId="176" fontId="3" fillId="0" borderId="10" xfId="0" applyNumberFormat="1" applyFont="1" applyBorder="1" applyAlignment="1" applyProtection="1">
      <alignment horizontal="center" vertical="center" wrapText="1"/>
      <protection locked="0" hidden="1"/>
    </xf>
    <xf numFmtId="49" fontId="3" fillId="6" borderId="0" xfId="0" applyNumberFormat="1" applyFont="1" applyFill="1" applyAlignment="1" applyProtection="1">
      <alignment horizontal="center" vertical="center" wrapText="1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49" fontId="3" fillId="6" borderId="0" xfId="0" applyNumberFormat="1" applyFont="1" applyFill="1" applyAlignment="1" applyProtection="1">
      <alignment horizontal="center" vertical="center"/>
      <protection hidden="1"/>
    </xf>
    <xf numFmtId="0" fontId="3" fillId="6" borderId="0" xfId="0" applyFont="1" applyFill="1" applyBorder="1" applyAlignment="1" applyProtection="1">
      <alignment horizontal="center" vertical="center" wrapText="1"/>
      <protection hidden="1"/>
    </xf>
    <xf numFmtId="0" fontId="8" fillId="6" borderId="0" xfId="0" applyFont="1" applyFill="1" applyBorder="1" applyAlignment="1" applyProtection="1">
      <alignment horizontal="center" vertical="center"/>
    </xf>
    <xf numFmtId="0" fontId="8" fillId="6" borderId="0" xfId="0" applyFont="1" applyFill="1" applyAlignment="1" applyProtection="1">
      <alignment horizontal="center" vertical="center"/>
    </xf>
    <xf numFmtId="0" fontId="3" fillId="6" borderId="0" xfId="0" applyNumberFormat="1" applyFont="1" applyFill="1" applyAlignment="1" applyProtection="1">
      <alignment horizontal="center" vertical="center" wrapText="1"/>
      <protection hidden="1"/>
    </xf>
    <xf numFmtId="0" fontId="8" fillId="6" borderId="0" xfId="0" applyFont="1" applyFill="1" applyAlignment="1" applyProtection="1">
      <alignment horizontal="center" vertical="center" wrapText="1"/>
    </xf>
    <xf numFmtId="0" fontId="3" fillId="6" borderId="0" xfId="0" applyFont="1" applyFill="1" applyAlignment="1" applyProtection="1">
      <alignment horizontal="center" vertical="center"/>
      <protection hidden="1"/>
    </xf>
    <xf numFmtId="49" fontId="8" fillId="6" borderId="0" xfId="0" applyNumberFormat="1" applyFont="1" applyFill="1" applyAlignment="1" applyProtection="1">
      <alignment horizontal="center" vertical="center" wrapText="1"/>
      <protection hidden="1"/>
    </xf>
    <xf numFmtId="49" fontId="8" fillId="6" borderId="0" xfId="0" applyNumberFormat="1" applyFont="1" applyFill="1" applyAlignment="1" applyProtection="1">
      <alignment horizontal="center" vertical="center"/>
      <protection hidden="1"/>
    </xf>
    <xf numFmtId="0" fontId="8" fillId="6" borderId="0" xfId="0" applyFont="1" applyFill="1" applyAlignment="1" applyProtection="1">
      <alignment horizontal="center" vertical="center" wrapText="1"/>
      <protection hidden="1"/>
    </xf>
  </cellXfs>
  <cellStyles count="3">
    <cellStyle name="ハイパーリンク" xfId="1" builtinId="8"/>
    <cellStyle name="標準" xfId="0" builtinId="0"/>
    <cellStyle name="表示済みのハイパーリンク" xfId="2" builtinId="9" hidden="1"/>
  </cellStyles>
  <dxfs count="8">
    <dxf>
      <fill>
        <patternFill>
          <bgColor indexed="4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omp.olk.jp/39/" TargetMode="External"/><Relationship Id="rId2" Type="http://schemas.openxmlformats.org/officeDocument/2006/relationships/hyperlink" Target="http://comp.olk.jp/39/" TargetMode="External"/><Relationship Id="rId1" Type="http://schemas.openxmlformats.org/officeDocument/2006/relationships/hyperlink" Target="mailto:39th_entry@comp.olk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Normal="100" zoomScalePageLayoutView="125" workbookViewId="0"/>
  </sheetViews>
  <sheetFormatPr defaultColWidth="8.90625" defaultRowHeight="13.4" customHeight="1" x14ac:dyDescent="0.2"/>
  <cols>
    <col min="1" max="1" width="3.08984375" style="35" customWidth="1"/>
    <col min="2" max="2" width="5.08984375" style="35" customWidth="1"/>
    <col min="3" max="3" width="5.36328125" style="35" customWidth="1"/>
    <col min="4" max="4" width="17.6328125" style="35" customWidth="1"/>
    <col min="5" max="5" width="8.90625" style="35"/>
    <col min="6" max="6" width="17" style="35" customWidth="1"/>
    <col min="7" max="7" width="4.08984375" style="35" customWidth="1"/>
    <col min="8" max="16384" width="8.90625" style="35"/>
  </cols>
  <sheetData>
    <row r="1" spans="1:16" ht="23.15" customHeight="1" x14ac:dyDescent="0.2">
      <c r="A1" s="33" t="s">
        <v>139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13.4" customHeight="1" x14ac:dyDescent="0.2">
      <c r="A2" s="36"/>
      <c r="B2" s="37" t="s">
        <v>99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13.4" customHeight="1" x14ac:dyDescent="0.2">
      <c r="A3" s="36"/>
      <c r="B3" s="34"/>
      <c r="C3" s="34" t="s">
        <v>76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13.4" customHeight="1" x14ac:dyDescent="0.2">
      <c r="A4" s="36"/>
      <c r="B4" s="34"/>
      <c r="C4" s="34" t="s">
        <v>104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ht="13.4" customHeight="1" x14ac:dyDescent="0.2">
      <c r="A5" s="36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3.4" customHeight="1" x14ac:dyDescent="0.2">
      <c r="A6" s="34"/>
      <c r="B6" s="37" t="s">
        <v>98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3.4" customHeight="1" x14ac:dyDescent="0.2">
      <c r="A7" s="34"/>
      <c r="B7" s="34"/>
      <c r="C7" s="34" t="s">
        <v>106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16" ht="13.4" customHeight="1" x14ac:dyDescent="0.2">
      <c r="A8" s="34"/>
      <c r="B8" s="34"/>
      <c r="C8" s="34" t="s">
        <v>95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1:16" ht="13.4" customHeight="1" x14ac:dyDescent="0.2">
      <c r="A9" s="34"/>
      <c r="B9" s="34"/>
      <c r="C9" s="38" t="s">
        <v>140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</row>
    <row r="10" spans="1:16" ht="13.4" customHeight="1" x14ac:dyDescent="0.2">
      <c r="A10" s="34"/>
      <c r="B10" s="34"/>
      <c r="C10" s="34"/>
      <c r="D10" s="34" t="s">
        <v>12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</row>
    <row r="11" spans="1:16" ht="13.4" customHeight="1" x14ac:dyDescent="0.2">
      <c r="C11" s="34" t="s">
        <v>73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</row>
    <row r="12" spans="1:16" ht="13.4" customHeight="1" x14ac:dyDescent="0.2">
      <c r="C12" s="34"/>
      <c r="D12" s="34" t="s">
        <v>125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</row>
    <row r="13" spans="1:16" ht="13.4" customHeight="1" x14ac:dyDescent="0.2">
      <c r="C13" s="34"/>
      <c r="D13" s="34" t="s">
        <v>74</v>
      </c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</row>
    <row r="14" spans="1:16" ht="13.4" customHeight="1" x14ac:dyDescent="0.2">
      <c r="C14" s="34"/>
      <c r="D14" s="34" t="s">
        <v>93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</row>
    <row r="15" spans="1:16" ht="13.4" customHeight="1" x14ac:dyDescent="0.2">
      <c r="A15" s="34"/>
      <c r="B15" s="34"/>
      <c r="C15" s="34"/>
      <c r="D15" s="34" t="s">
        <v>131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</row>
    <row r="16" spans="1:16" ht="13.4" customHeight="1" x14ac:dyDescent="0.2">
      <c r="A16" s="34"/>
      <c r="B16" s="34"/>
      <c r="C16" s="34" t="s">
        <v>130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</row>
    <row r="17" spans="1:16" ht="13.4" customHeight="1" x14ac:dyDescent="0.2">
      <c r="A17" s="34"/>
      <c r="B17" s="34"/>
      <c r="C17" s="34"/>
      <c r="D17" s="34" t="s">
        <v>132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</row>
    <row r="18" spans="1:16" ht="13.4" customHeight="1" x14ac:dyDescent="0.2">
      <c r="A18" s="34"/>
      <c r="B18" s="34"/>
      <c r="C18" s="34"/>
      <c r="D18" s="34" t="s">
        <v>133</v>
      </c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</row>
    <row r="19" spans="1:16" ht="13.4" customHeight="1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</row>
    <row r="20" spans="1:16" ht="13.4" customHeight="1" x14ac:dyDescent="0.2">
      <c r="A20" s="34"/>
      <c r="B20" s="37" t="s">
        <v>100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</row>
    <row r="21" spans="1:16" ht="13.4" customHeight="1" x14ac:dyDescent="0.2">
      <c r="A21" s="34"/>
      <c r="B21" s="34" t="s">
        <v>13</v>
      </c>
      <c r="C21" s="34" t="s">
        <v>75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</row>
    <row r="22" spans="1:16" ht="13.4" customHeight="1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</row>
    <row r="23" spans="1:16" ht="13.4" customHeight="1" x14ac:dyDescent="0.2">
      <c r="A23" s="34"/>
      <c r="B23" s="37" t="s">
        <v>101</v>
      </c>
      <c r="C23" s="34"/>
      <c r="D23" s="34"/>
      <c r="E23" s="34"/>
      <c r="F23" s="34"/>
      <c r="G23" s="34"/>
      <c r="H23" s="34"/>
      <c r="I23" s="34"/>
      <c r="J23" s="34"/>
      <c r="K23" s="34"/>
      <c r="M23" s="34"/>
      <c r="N23" s="34"/>
      <c r="O23" s="34"/>
      <c r="P23" s="34"/>
    </row>
    <row r="24" spans="1:16" ht="13.4" customHeight="1" x14ac:dyDescent="0.2">
      <c r="A24" s="34"/>
      <c r="B24" s="34"/>
      <c r="C24" s="34" t="s">
        <v>105</v>
      </c>
      <c r="D24" s="34"/>
      <c r="E24" s="19" t="s">
        <v>138</v>
      </c>
      <c r="F24" s="34"/>
      <c r="G24" s="34" t="s">
        <v>14</v>
      </c>
      <c r="H24" s="34"/>
      <c r="I24" s="34"/>
      <c r="J24" s="34"/>
      <c r="K24" s="34"/>
      <c r="M24" s="34"/>
      <c r="N24" s="34"/>
      <c r="O24" s="34"/>
      <c r="P24" s="34"/>
    </row>
    <row r="25" spans="1:16" ht="13.4" customHeight="1" x14ac:dyDescent="0.2">
      <c r="A25" s="34"/>
      <c r="B25" s="34"/>
      <c r="C25" s="35" t="s">
        <v>77</v>
      </c>
      <c r="D25" s="20"/>
      <c r="E25" s="34"/>
      <c r="F25" s="34"/>
      <c r="G25" s="34"/>
      <c r="H25" s="34"/>
      <c r="I25" s="34"/>
      <c r="J25" s="34"/>
      <c r="K25" s="34"/>
      <c r="M25" s="34"/>
      <c r="N25" s="34"/>
      <c r="O25" s="34"/>
      <c r="P25" s="34"/>
    </row>
    <row r="26" spans="1:16" ht="13.4" customHeight="1" x14ac:dyDescent="0.2">
      <c r="A26" s="34"/>
      <c r="B26" s="34"/>
      <c r="C26" s="35" t="s">
        <v>78</v>
      </c>
      <c r="D26" s="20"/>
      <c r="E26" s="34"/>
      <c r="F26" s="34"/>
      <c r="G26" s="34"/>
      <c r="H26" s="34"/>
      <c r="I26" s="34"/>
      <c r="J26" s="34"/>
      <c r="K26" s="34"/>
      <c r="M26" s="34"/>
      <c r="N26" s="34"/>
      <c r="O26" s="34"/>
      <c r="P26" s="34"/>
    </row>
    <row r="27" spans="1:16" ht="13.4" customHeight="1" x14ac:dyDescent="0.2">
      <c r="A27" s="34"/>
      <c r="C27" s="34" t="s">
        <v>94</v>
      </c>
      <c r="D27" s="20"/>
      <c r="E27" s="34"/>
      <c r="F27" s="34"/>
      <c r="G27" s="34"/>
      <c r="H27" s="34"/>
      <c r="I27" s="34"/>
      <c r="J27" s="34"/>
      <c r="K27" s="34"/>
      <c r="M27" s="34"/>
      <c r="N27" s="34"/>
      <c r="O27" s="34"/>
      <c r="P27" s="34"/>
    </row>
    <row r="28" spans="1:16" ht="13.4" customHeight="1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16" ht="13.4" customHeight="1" x14ac:dyDescent="0.2">
      <c r="A29" s="34"/>
      <c r="B29" s="37" t="s">
        <v>107</v>
      </c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</row>
    <row r="30" spans="1:16" ht="13.4" customHeight="1" x14ac:dyDescent="0.2">
      <c r="A30" s="34"/>
      <c r="B30" s="34"/>
      <c r="C30" s="34" t="s">
        <v>15</v>
      </c>
      <c r="D30" s="34"/>
      <c r="E30" s="19" t="s">
        <v>141</v>
      </c>
      <c r="F30" s="34"/>
      <c r="G30" s="34" t="s">
        <v>79</v>
      </c>
      <c r="I30" s="34"/>
      <c r="J30" s="34"/>
      <c r="K30" s="34"/>
      <c r="L30" s="34"/>
      <c r="M30" s="34"/>
      <c r="N30" s="34"/>
      <c r="O30" s="34"/>
      <c r="P30" s="34"/>
    </row>
    <row r="31" spans="1:16" ht="13.4" customHeight="1" x14ac:dyDescent="0.2">
      <c r="A31" s="34"/>
      <c r="B31" s="34"/>
      <c r="C31" s="34" t="s">
        <v>147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</row>
    <row r="32" spans="1:16" ht="13.4" customHeight="1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</row>
    <row r="33" spans="1:16" ht="13.4" customHeight="1" x14ac:dyDescent="0.2">
      <c r="A33" s="34"/>
      <c r="B33" s="37" t="s">
        <v>102</v>
      </c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</row>
    <row r="34" spans="1:16" ht="13.4" customHeight="1" x14ac:dyDescent="0.2">
      <c r="A34" s="34"/>
      <c r="B34" s="37"/>
      <c r="C34" s="34" t="s">
        <v>80</v>
      </c>
      <c r="D34" s="34"/>
      <c r="E34" s="19" t="s">
        <v>141</v>
      </c>
      <c r="F34" s="34"/>
      <c r="G34" s="34" t="s">
        <v>79</v>
      </c>
      <c r="H34" s="34"/>
      <c r="I34" s="34"/>
      <c r="J34" s="34"/>
      <c r="K34" s="34"/>
      <c r="L34" s="34"/>
      <c r="M34" s="34"/>
      <c r="N34" s="34"/>
      <c r="O34" s="34"/>
      <c r="P34" s="34"/>
    </row>
    <row r="35" spans="1:16" ht="13.4" customHeight="1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</row>
    <row r="36" spans="1:16" ht="13.4" customHeight="1" x14ac:dyDescent="0.2">
      <c r="A36" s="36" t="s">
        <v>16</v>
      </c>
      <c r="B36" s="34"/>
      <c r="C36" s="34"/>
      <c r="D36" s="34"/>
      <c r="E36" s="34"/>
    </row>
    <row r="37" spans="1:16" ht="13.4" customHeight="1" x14ac:dyDescent="0.2">
      <c r="B37" s="34" t="s">
        <v>17</v>
      </c>
    </row>
    <row r="38" spans="1:16" ht="13.4" customHeight="1" x14ac:dyDescent="0.2">
      <c r="E38" s="34"/>
    </row>
    <row r="39" spans="1:16" ht="13.4" customHeight="1" x14ac:dyDescent="0.2">
      <c r="B39" s="34" t="s">
        <v>18</v>
      </c>
    </row>
    <row r="40" spans="1:16" ht="13.4" customHeight="1" x14ac:dyDescent="0.2">
      <c r="D40" s="39"/>
      <c r="E40" s="35" t="s">
        <v>88</v>
      </c>
    </row>
    <row r="41" spans="1:16" ht="13.4" customHeight="1" x14ac:dyDescent="0.2">
      <c r="D41" s="75"/>
      <c r="E41" s="35" t="s">
        <v>87</v>
      </c>
    </row>
    <row r="42" spans="1:16" ht="13.4" customHeight="1" x14ac:dyDescent="0.2">
      <c r="D42" s="40"/>
      <c r="E42" s="35" t="s">
        <v>103</v>
      </c>
    </row>
  </sheetData>
  <sheetProtection algorithmName="SHA-512" hashValue="Lm4jJxyXS0fiStkBhmpa64c5OGO17yh/vER+mQuNMPYnAxSVa+PWcHxFgFf2DcWxxuGjQbod0BnMl00E+2fOIw==" saltValue="sOQyMo/FbtyOUQZh5x8aqg==" spinCount="100000" sheet="1" objects="1" scenarios="1"/>
  <phoneticPr fontId="1"/>
  <hyperlinks>
    <hyperlink ref="E24" r:id="rId1"/>
    <hyperlink ref="E30" r:id="rId2" location="entry"/>
    <hyperlink ref="E34" r:id="rId3" location="entry"/>
  </hyperlinks>
  <pageMargins left="0.7" right="0.7" top="0.75" bottom="0.75" header="0.3" footer="0.3"/>
  <pageSetup paperSize="9" orientation="portrait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="115" zoomScaleNormal="115" workbookViewId="0"/>
  </sheetViews>
  <sheetFormatPr defaultColWidth="8.90625" defaultRowHeight="14.15" customHeight="1" x14ac:dyDescent="0.2"/>
  <cols>
    <col min="1" max="1" width="6.453125" style="46" customWidth="1"/>
    <col min="2" max="2" width="4.6328125" style="46" customWidth="1"/>
    <col min="3" max="3" width="25" style="46" customWidth="1"/>
    <col min="4" max="4" width="8.90625" style="46"/>
    <col min="5" max="5" width="20.453125" style="46" customWidth="1"/>
    <col min="6" max="7" width="5.08984375" style="46" customWidth="1"/>
    <col min="8" max="8" width="21.36328125" style="46" customWidth="1"/>
    <col min="9" max="9" width="13.36328125" style="46" customWidth="1"/>
    <col min="10" max="16384" width="8.90625" style="46"/>
  </cols>
  <sheetData>
    <row r="1" spans="1:9" ht="23.5" customHeight="1" x14ac:dyDescent="0.3">
      <c r="A1" s="43" t="s">
        <v>139</v>
      </c>
      <c r="B1" s="44"/>
      <c r="C1" s="44"/>
      <c r="D1" s="44"/>
      <c r="E1" s="44"/>
      <c r="F1" s="45"/>
      <c r="G1" s="45"/>
      <c r="H1" s="45"/>
      <c r="I1" s="45"/>
    </row>
    <row r="2" spans="1:9" ht="14.15" customHeight="1" x14ac:dyDescent="0.2">
      <c r="A2" s="1"/>
      <c r="B2" s="2"/>
      <c r="C2" s="3"/>
      <c r="D2" s="2"/>
      <c r="E2" s="1"/>
      <c r="F2" s="1"/>
      <c r="G2" s="2"/>
      <c r="H2" s="2"/>
      <c r="I2" s="2"/>
    </row>
    <row r="3" spans="1:9" ht="19.399999999999999" customHeight="1" x14ac:dyDescent="0.2">
      <c r="A3" s="1"/>
      <c r="B3" s="2"/>
      <c r="C3" s="103" t="s">
        <v>0</v>
      </c>
      <c r="D3" s="104"/>
      <c r="E3" s="105"/>
      <c r="F3" s="1"/>
      <c r="G3" s="1"/>
      <c r="H3" s="106" t="s">
        <v>1</v>
      </c>
      <c r="I3" s="106"/>
    </row>
    <row r="4" spans="1:9" ht="14.15" customHeight="1" x14ac:dyDescent="0.2">
      <c r="A4" s="1"/>
      <c r="B4" s="2"/>
      <c r="C4" s="12" t="s">
        <v>2</v>
      </c>
      <c r="D4" s="107"/>
      <c r="E4" s="108"/>
      <c r="F4" s="1"/>
      <c r="G4" s="1"/>
      <c r="H4" s="47" t="s">
        <v>3</v>
      </c>
      <c r="I4" s="6">
        <f>COUNTIF(入力!S4:S153,"&gt;0")</f>
        <v>0</v>
      </c>
    </row>
    <row r="5" spans="1:9" ht="14.15" customHeight="1" x14ac:dyDescent="0.2">
      <c r="A5" s="1"/>
      <c r="B5" s="2"/>
      <c r="C5" s="13" t="s">
        <v>4</v>
      </c>
      <c r="D5" s="107"/>
      <c r="E5" s="108"/>
      <c r="F5" s="1"/>
      <c r="G5" s="1"/>
      <c r="H5" s="47" t="s">
        <v>5</v>
      </c>
      <c r="I5" s="6">
        <f>SUM(入力!S4:S153)</f>
        <v>0</v>
      </c>
    </row>
    <row r="6" spans="1:9" ht="24" customHeight="1" x14ac:dyDescent="0.2">
      <c r="A6" s="1"/>
      <c r="B6" s="2"/>
      <c r="C6" s="86" t="s">
        <v>96</v>
      </c>
      <c r="D6" s="109"/>
      <c r="E6" s="110"/>
      <c r="F6" s="1"/>
      <c r="G6" s="1"/>
      <c r="H6" s="47" t="s">
        <v>116</v>
      </c>
      <c r="I6" s="6">
        <f>COUNTIF(入力!O4:O153,"レンタル")</f>
        <v>0</v>
      </c>
    </row>
    <row r="7" spans="1:9" ht="14.15" customHeight="1" x14ac:dyDescent="0.2">
      <c r="A7" s="1"/>
      <c r="B7" s="2"/>
      <c r="C7" s="87"/>
      <c r="D7" s="111"/>
      <c r="E7" s="112"/>
      <c r="F7" s="1"/>
      <c r="G7" s="1"/>
      <c r="H7" s="47" t="s">
        <v>7</v>
      </c>
      <c r="I7" s="6">
        <f>COUNTIF(入力!Q4:Q153,"希望する")</f>
        <v>0</v>
      </c>
    </row>
    <row r="8" spans="1:9" ht="14.15" customHeight="1" x14ac:dyDescent="0.2">
      <c r="A8" s="1"/>
      <c r="B8" s="2"/>
      <c r="C8" s="86" t="s">
        <v>6</v>
      </c>
      <c r="D8" s="88"/>
      <c r="E8" s="89"/>
      <c r="F8" s="1"/>
      <c r="G8" s="1"/>
      <c r="H8" s="47" t="s">
        <v>127</v>
      </c>
      <c r="I8" s="6">
        <f>COUNTIF(入力!R4:R153,"希望する")</f>
        <v>0</v>
      </c>
    </row>
    <row r="9" spans="1:9" ht="14.15" customHeight="1" x14ac:dyDescent="0.2">
      <c r="A9" s="1"/>
      <c r="B9" s="2"/>
      <c r="C9" s="87"/>
      <c r="D9" s="90"/>
      <c r="E9" s="91"/>
      <c r="F9" s="1"/>
      <c r="G9" s="1"/>
      <c r="H9" s="47" t="s">
        <v>129</v>
      </c>
      <c r="I9" s="6">
        <f>COUNTIF(入力!M4:M153,"運転手")</f>
        <v>0</v>
      </c>
    </row>
    <row r="10" spans="1:9" ht="14.15" customHeight="1" x14ac:dyDescent="0.2">
      <c r="A10" s="1"/>
      <c r="B10" s="2"/>
      <c r="C10" s="86" t="s">
        <v>86</v>
      </c>
      <c r="D10" s="96" t="s">
        <v>137</v>
      </c>
      <c r="E10" s="97"/>
      <c r="F10" s="1"/>
      <c r="G10" s="1"/>
      <c r="H10" s="48"/>
      <c r="I10" s="49"/>
    </row>
    <row r="11" spans="1:9" ht="14.15" customHeight="1" x14ac:dyDescent="0.2">
      <c r="A11" s="1"/>
      <c r="B11" s="2"/>
      <c r="C11" s="98"/>
      <c r="D11" s="99"/>
      <c r="E11" s="100"/>
      <c r="F11" s="1"/>
      <c r="G11" s="1"/>
      <c r="H11" s="1"/>
      <c r="I11" s="1"/>
    </row>
    <row r="12" spans="1:9" ht="14.15" customHeight="1" x14ac:dyDescent="0.2">
      <c r="A12" s="1"/>
      <c r="B12" s="2"/>
      <c r="C12" s="87"/>
      <c r="D12" s="101"/>
      <c r="E12" s="102"/>
      <c r="F12" s="1"/>
      <c r="G12" s="1"/>
      <c r="H12" s="7"/>
      <c r="I12" s="7"/>
    </row>
    <row r="13" spans="1:9" ht="14.15" customHeight="1" x14ac:dyDescent="0.2">
      <c r="A13" s="1"/>
      <c r="B13" s="2"/>
      <c r="C13" s="86" t="s">
        <v>8</v>
      </c>
      <c r="D13" s="92"/>
      <c r="E13" s="93"/>
      <c r="F13" s="4"/>
      <c r="G13" s="1"/>
      <c r="H13" s="50"/>
      <c r="I13" s="51"/>
    </row>
    <row r="14" spans="1:9" ht="14.15" customHeight="1" x14ac:dyDescent="0.2">
      <c r="A14" s="1"/>
      <c r="B14" s="2"/>
      <c r="C14" s="87"/>
      <c r="D14" s="94"/>
      <c r="E14" s="95"/>
      <c r="F14" s="4"/>
      <c r="G14" s="1"/>
      <c r="H14" s="50"/>
      <c r="I14" s="51"/>
    </row>
    <row r="15" spans="1:9" ht="14.15" customHeight="1" x14ac:dyDescent="0.2">
      <c r="A15" s="1"/>
      <c r="B15" s="2"/>
      <c r="C15" s="14" t="s">
        <v>9</v>
      </c>
      <c r="D15" s="84"/>
      <c r="E15" s="85"/>
      <c r="F15" s="1"/>
      <c r="G15" s="2"/>
      <c r="H15" s="50"/>
      <c r="I15" s="51"/>
    </row>
    <row r="16" spans="1:9" ht="14.15" customHeight="1" x14ac:dyDescent="0.2">
      <c r="A16" s="1"/>
      <c r="B16" s="2"/>
      <c r="C16" s="8"/>
      <c r="D16" s="5"/>
      <c r="E16" s="5"/>
      <c r="F16" s="1"/>
      <c r="G16" s="2"/>
      <c r="H16" s="50"/>
      <c r="I16" s="51"/>
    </row>
    <row r="17" spans="1:9" ht="14.15" customHeight="1" x14ac:dyDescent="0.2">
      <c r="A17" s="1"/>
      <c r="B17" s="2"/>
      <c r="C17" s="7" t="s">
        <v>110</v>
      </c>
      <c r="D17" s="2"/>
      <c r="E17" s="1"/>
      <c r="F17" s="1"/>
      <c r="G17" s="2"/>
      <c r="H17" s="2"/>
      <c r="I17" s="2"/>
    </row>
    <row r="18" spans="1:9" ht="14.15" customHeight="1" x14ac:dyDescent="0.2">
      <c r="A18" s="1"/>
      <c r="B18" s="2"/>
      <c r="C18" s="7" t="s">
        <v>119</v>
      </c>
      <c r="D18" s="2"/>
      <c r="E18" s="1"/>
      <c r="F18" s="1"/>
      <c r="G18" s="2"/>
      <c r="H18" s="52"/>
      <c r="I18" s="52"/>
    </row>
    <row r="19" spans="1:9" ht="14.15" customHeight="1" x14ac:dyDescent="0.2">
      <c r="A19" s="1"/>
      <c r="B19" s="2"/>
      <c r="C19" s="9" t="s">
        <v>10</v>
      </c>
      <c r="D19" s="2"/>
      <c r="E19" s="1"/>
      <c r="F19" s="1"/>
      <c r="G19" s="2"/>
      <c r="H19" s="52"/>
      <c r="I19" s="52"/>
    </row>
    <row r="20" spans="1:9" ht="14.15" customHeight="1" x14ac:dyDescent="0.2">
      <c r="A20" s="45"/>
      <c r="B20" s="45"/>
      <c r="C20" s="10" t="s">
        <v>11</v>
      </c>
      <c r="D20" s="50"/>
      <c r="E20" s="50"/>
      <c r="F20" s="50"/>
      <c r="G20" s="50"/>
      <c r="H20" s="52"/>
      <c r="I20" s="52"/>
    </row>
    <row r="21" spans="1:9" ht="14.15" customHeight="1" x14ac:dyDescent="0.2">
      <c r="C21" s="52" t="s">
        <v>134</v>
      </c>
      <c r="D21" s="52"/>
      <c r="E21" s="52"/>
      <c r="F21" s="52"/>
      <c r="G21" s="52"/>
      <c r="H21" s="52"/>
      <c r="I21" s="52"/>
    </row>
    <row r="22" spans="1:9" ht="14.15" customHeight="1" x14ac:dyDescent="0.2">
      <c r="C22" s="52"/>
      <c r="D22" s="52"/>
      <c r="E22" s="52"/>
      <c r="F22" s="52"/>
      <c r="G22" s="52"/>
      <c r="H22" s="52"/>
      <c r="I22" s="52"/>
    </row>
    <row r="23" spans="1:9" ht="14.15" customHeight="1" x14ac:dyDescent="0.2">
      <c r="C23" s="52"/>
      <c r="D23" s="52"/>
      <c r="E23" s="52"/>
      <c r="F23" s="52"/>
      <c r="G23" s="52"/>
      <c r="H23" s="52"/>
      <c r="I23" s="52"/>
    </row>
    <row r="24" spans="1:9" ht="14.15" customHeight="1" x14ac:dyDescent="0.2">
      <c r="C24" s="52"/>
      <c r="D24" s="52"/>
      <c r="E24" s="52"/>
      <c r="F24" s="52"/>
      <c r="G24" s="52"/>
      <c r="H24" s="52"/>
      <c r="I24" s="52"/>
    </row>
    <row r="25" spans="1:9" ht="14.15" customHeight="1" x14ac:dyDescent="0.2">
      <c r="C25" s="52"/>
      <c r="D25" s="52"/>
      <c r="E25" s="52"/>
      <c r="F25" s="52"/>
      <c r="G25" s="52"/>
      <c r="H25" s="52"/>
      <c r="I25" s="52"/>
    </row>
    <row r="26" spans="1:9" ht="14.15" customHeight="1" x14ac:dyDescent="0.2">
      <c r="C26" s="52"/>
      <c r="D26" s="52"/>
      <c r="E26" s="52"/>
      <c r="F26" s="52"/>
      <c r="G26" s="52"/>
      <c r="H26" s="52"/>
      <c r="I26" s="52"/>
    </row>
    <row r="27" spans="1:9" ht="14.15" customHeight="1" x14ac:dyDescent="0.2">
      <c r="C27" s="52"/>
      <c r="D27" s="52"/>
      <c r="E27" s="52"/>
      <c r="F27" s="52"/>
      <c r="G27" s="52"/>
      <c r="H27" s="52"/>
      <c r="I27" s="52"/>
    </row>
    <row r="28" spans="1:9" ht="14.15" customHeight="1" x14ac:dyDescent="0.2">
      <c r="C28" s="52"/>
      <c r="D28" s="52"/>
      <c r="E28" s="52"/>
      <c r="F28" s="52"/>
      <c r="G28" s="52"/>
      <c r="H28" s="52"/>
      <c r="I28" s="52"/>
    </row>
    <row r="29" spans="1:9" ht="14.15" customHeight="1" x14ac:dyDescent="0.2">
      <c r="C29" s="52"/>
      <c r="D29" s="52"/>
      <c r="E29" s="52"/>
      <c r="F29" s="52"/>
      <c r="G29" s="52"/>
    </row>
    <row r="30" spans="1:9" ht="14.15" customHeight="1" x14ac:dyDescent="0.2">
      <c r="C30" s="52"/>
      <c r="D30" s="52"/>
      <c r="E30" s="52"/>
      <c r="F30" s="52"/>
      <c r="G30" s="52"/>
    </row>
    <row r="31" spans="1:9" ht="14.15" customHeight="1" x14ac:dyDescent="0.2">
      <c r="C31" s="52"/>
      <c r="D31" s="52"/>
      <c r="E31" s="52"/>
      <c r="F31" s="52"/>
      <c r="G31" s="52"/>
    </row>
  </sheetData>
  <sheetProtection algorithmName="SHA-512" hashValue="j+GYdu32rkLLQeW3IivBzvhOTn2dMYJSvDXOpSsT20FjQqhPMpM75LVyPegHDaPAeZ8hE8MhTacnQsXiT0MBqw==" saltValue="pkPGX0hI+L7KabQCAudsxg==" spinCount="100000" sheet="1" objects="1" scenarios="1"/>
  <mergeCells count="14">
    <mergeCell ref="C3:E3"/>
    <mergeCell ref="H3:I3"/>
    <mergeCell ref="D4:E4"/>
    <mergeCell ref="D5:E5"/>
    <mergeCell ref="C6:C7"/>
    <mergeCell ref="D6:E7"/>
    <mergeCell ref="D15:E15"/>
    <mergeCell ref="C8:C9"/>
    <mergeCell ref="D8:E9"/>
    <mergeCell ref="C13:C14"/>
    <mergeCell ref="D13:E14"/>
    <mergeCell ref="D10:E10"/>
    <mergeCell ref="C10:C12"/>
    <mergeCell ref="D11:E12"/>
  </mergeCells>
  <phoneticPr fontId="1"/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8"/>
  <sheetViews>
    <sheetView zoomScaleNormal="100" workbookViewId="0"/>
  </sheetViews>
  <sheetFormatPr defaultColWidth="8.90625" defaultRowHeight="13" x14ac:dyDescent="0.2"/>
  <cols>
    <col min="1" max="1" width="3.90625" style="42" customWidth="1"/>
    <col min="2" max="2" width="17.453125" style="42" customWidth="1"/>
    <col min="3" max="3" width="18.453125" style="42" customWidth="1"/>
    <col min="4" max="4" width="6.90625" style="42" customWidth="1"/>
    <col min="5" max="5" width="20.08984375" style="42" customWidth="1"/>
    <col min="6" max="6" width="26.6328125" style="41" customWidth="1"/>
    <col min="7" max="7" width="9.453125" style="42" customWidth="1"/>
    <col min="8" max="8" width="42.90625" style="42" customWidth="1"/>
    <col min="9" max="9" width="14.36328125" style="42" customWidth="1"/>
    <col min="10" max="10" width="16.453125" style="42" customWidth="1"/>
    <col min="11" max="12" width="22" style="42" customWidth="1"/>
    <col min="13" max="13" width="20.453125" style="42" customWidth="1"/>
    <col min="14" max="14" width="9.26953125" style="42" customWidth="1"/>
    <col min="15" max="15" width="10.36328125" style="42" customWidth="1"/>
    <col min="16" max="17" width="11.6328125" style="42" customWidth="1"/>
    <col min="18" max="18" width="8.6328125" style="42" customWidth="1"/>
    <col min="19" max="19" width="6.6328125" style="42" customWidth="1"/>
    <col min="20" max="20" width="31.08984375" style="42" customWidth="1"/>
    <col min="21" max="21" width="9.1796875" style="42" customWidth="1"/>
    <col min="22" max="22" width="15" style="58" hidden="1" customWidth="1"/>
    <col min="23" max="23" width="17.90625" style="58" hidden="1" customWidth="1"/>
    <col min="24" max="24" width="15.90625" style="42" hidden="1" customWidth="1"/>
    <col min="25" max="25" width="19" style="42" hidden="1" customWidth="1"/>
    <col min="26" max="26" width="19.453125" style="42" hidden="1" customWidth="1"/>
    <col min="27" max="16384" width="8.90625" style="42"/>
  </cols>
  <sheetData>
    <row r="1" spans="1:26" ht="14.5" customHeight="1" x14ac:dyDescent="0.2">
      <c r="A1" s="77"/>
      <c r="B1" s="113" t="s">
        <v>146</v>
      </c>
      <c r="C1" s="119" t="s">
        <v>120</v>
      </c>
      <c r="D1" s="119" t="s">
        <v>85</v>
      </c>
      <c r="E1" s="119" t="s">
        <v>123</v>
      </c>
      <c r="F1" s="26" t="s">
        <v>19</v>
      </c>
      <c r="G1" s="114" t="s">
        <v>112</v>
      </c>
      <c r="H1" s="122" t="s">
        <v>113</v>
      </c>
      <c r="I1" s="122" t="s">
        <v>124</v>
      </c>
      <c r="J1" s="115" t="s">
        <v>115</v>
      </c>
      <c r="K1" s="113" t="s">
        <v>144</v>
      </c>
      <c r="L1" s="113" t="s">
        <v>145</v>
      </c>
      <c r="M1" s="113" t="s">
        <v>128</v>
      </c>
      <c r="N1" s="113" t="s">
        <v>122</v>
      </c>
      <c r="O1" s="113" t="s">
        <v>117</v>
      </c>
      <c r="P1" s="124" t="s">
        <v>90</v>
      </c>
      <c r="Q1" s="113" t="s">
        <v>114</v>
      </c>
      <c r="R1" s="113" t="s">
        <v>126</v>
      </c>
      <c r="S1" s="115" t="s">
        <v>20</v>
      </c>
      <c r="T1" s="116" t="s">
        <v>21</v>
      </c>
      <c r="U1" s="59"/>
      <c r="V1" s="24"/>
      <c r="W1" s="23"/>
      <c r="X1" s="16"/>
      <c r="Y1" s="16"/>
      <c r="Z1" s="16"/>
    </row>
    <row r="2" spans="1:26" ht="27" customHeight="1" x14ac:dyDescent="0.2">
      <c r="A2" s="32" t="s">
        <v>22</v>
      </c>
      <c r="B2" s="118"/>
      <c r="C2" s="119"/>
      <c r="D2" s="120" t="s">
        <v>23</v>
      </c>
      <c r="E2" s="119"/>
      <c r="F2" s="27" t="s">
        <v>150</v>
      </c>
      <c r="G2" s="121"/>
      <c r="H2" s="121"/>
      <c r="I2" s="123"/>
      <c r="J2" s="121"/>
      <c r="K2" s="113"/>
      <c r="L2" s="113"/>
      <c r="M2" s="113"/>
      <c r="N2" s="121"/>
      <c r="O2" s="113"/>
      <c r="P2" s="114"/>
      <c r="Q2" s="114"/>
      <c r="R2" s="114"/>
      <c r="S2" s="115"/>
      <c r="T2" s="117"/>
      <c r="U2" s="59"/>
      <c r="V2" s="74" t="s">
        <v>81</v>
      </c>
      <c r="W2" s="15" t="s">
        <v>82</v>
      </c>
      <c r="X2" s="15" t="s">
        <v>83</v>
      </c>
      <c r="Y2" s="15" t="s">
        <v>24</v>
      </c>
      <c r="Z2" s="15" t="s">
        <v>25</v>
      </c>
    </row>
    <row r="3" spans="1:26" x14ac:dyDescent="0.2">
      <c r="A3" s="28" t="s">
        <v>92</v>
      </c>
      <c r="B3" s="64" t="s">
        <v>91</v>
      </c>
      <c r="C3" s="65" t="s">
        <v>111</v>
      </c>
      <c r="D3" s="29" t="s">
        <v>26</v>
      </c>
      <c r="E3" s="83">
        <v>35431</v>
      </c>
      <c r="F3" s="78">
        <f>IF(E3="","",DATEDIF(E3,"2018/3/31","Y"))</f>
        <v>21</v>
      </c>
      <c r="G3" s="60" t="s">
        <v>121</v>
      </c>
      <c r="H3" s="31" t="s">
        <v>108</v>
      </c>
      <c r="I3" s="30" t="s">
        <v>84</v>
      </c>
      <c r="J3" s="28" t="s">
        <v>27</v>
      </c>
      <c r="K3" s="28" t="s">
        <v>143</v>
      </c>
      <c r="L3" s="28"/>
      <c r="M3" s="28"/>
      <c r="N3" s="29" t="s">
        <v>28</v>
      </c>
      <c r="O3" s="29" t="s">
        <v>142</v>
      </c>
      <c r="P3" s="30" t="s">
        <v>97</v>
      </c>
      <c r="Q3" s="29" t="s">
        <v>35</v>
      </c>
      <c r="R3" s="28" t="s">
        <v>35</v>
      </c>
      <c r="S3" s="31">
        <f>SUM(V3,W3,X3,Y3,Z3)</f>
        <v>2900</v>
      </c>
      <c r="T3" s="67" t="s">
        <v>109</v>
      </c>
      <c r="U3" s="21"/>
      <c r="V3" s="22">
        <f>IF(N3="","",VLOOKUP(N3,リスト!$C$2:$D$35,2,FALSE))</f>
        <v>2500</v>
      </c>
      <c r="W3" s="22">
        <f>IF($O3="","",VLOOKUP($O3,リスト!$E$2:$F$3,2,FALSE))</f>
        <v>0</v>
      </c>
      <c r="X3" s="22">
        <f>IF(Q3="","",VLOOKUP(Q3,リスト!$G$2:$H$3,2,FALSE))</f>
        <v>200</v>
      </c>
      <c r="Y3" s="22">
        <f>IF(R3="","",VLOOKUP(R3,リスト!$I$2:$J$3,2,FALSE))</f>
        <v>200</v>
      </c>
      <c r="Z3" s="22">
        <f>IF(F3="","",IF(AND(F3&lt;=18,V3=2500),-1500,))</f>
        <v>0</v>
      </c>
    </row>
    <row r="4" spans="1:26" x14ac:dyDescent="0.2">
      <c r="A4" s="68">
        <v>1</v>
      </c>
      <c r="B4" s="66"/>
      <c r="C4" s="62"/>
      <c r="D4" s="55"/>
      <c r="E4" s="80"/>
      <c r="F4" s="79" t="str">
        <f t="shared" ref="F4:F67" si="0">IF(E4="","",DATEDIF(E4,"2018/3/31","Y"))</f>
        <v/>
      </c>
      <c r="G4" s="76"/>
      <c r="H4" s="69"/>
      <c r="I4" s="70"/>
      <c r="J4" s="71"/>
      <c r="K4" s="71"/>
      <c r="L4" s="71"/>
      <c r="M4" s="71"/>
      <c r="N4" s="56"/>
      <c r="O4" s="56"/>
      <c r="P4" s="54"/>
      <c r="Q4" s="55"/>
      <c r="R4" s="55"/>
      <c r="S4" s="31">
        <f t="shared" ref="S4:S67" si="1">SUM(V4,W4,X4,Y4,Z4)</f>
        <v>0</v>
      </c>
      <c r="T4" s="63"/>
      <c r="U4" s="53"/>
      <c r="V4" s="22" t="str">
        <f>IF(N4="","",VLOOKUP(N4,リスト!$C$2:$D$35,2,FALSE))</f>
        <v/>
      </c>
      <c r="W4" s="22" t="str">
        <f>IF($O4="","",VLOOKUP($O4,リスト!$E$2:$F$3,2,FALSE))</f>
        <v/>
      </c>
      <c r="X4" s="22" t="str">
        <f>IF(Q4="","",VLOOKUP(Q4,リスト!$G$2:$H$3,2,FALSE))</f>
        <v/>
      </c>
      <c r="Y4" s="22" t="str">
        <f>IF(R4="","",VLOOKUP(R4,リスト!$I$2:$J$3,2,FALSE))</f>
        <v/>
      </c>
      <c r="Z4" s="22" t="str">
        <f t="shared" ref="Z4:Z67" si="2">IF(F4="","",IF(AND(F4&lt;=18,V4=2500),-1500,))</f>
        <v/>
      </c>
    </row>
    <row r="5" spans="1:26" x14ac:dyDescent="0.2">
      <c r="A5" s="68">
        <v>2</v>
      </c>
      <c r="B5" s="73"/>
      <c r="C5" s="62"/>
      <c r="D5" s="55"/>
      <c r="E5" s="80"/>
      <c r="F5" s="79" t="str">
        <f t="shared" si="0"/>
        <v/>
      </c>
      <c r="G5" s="76"/>
      <c r="H5" s="69"/>
      <c r="I5" s="70"/>
      <c r="J5" s="71"/>
      <c r="K5" s="71"/>
      <c r="L5" s="71"/>
      <c r="M5" s="71"/>
      <c r="N5" s="56"/>
      <c r="O5" s="56"/>
      <c r="P5" s="54"/>
      <c r="Q5" s="55"/>
      <c r="R5" s="55"/>
      <c r="S5" s="31">
        <f t="shared" si="1"/>
        <v>0</v>
      </c>
      <c r="T5" s="63"/>
      <c r="U5" s="53"/>
      <c r="V5" s="22" t="str">
        <f>IF(N5="","",VLOOKUP(N5,リスト!$C$2:$D$35,2,FALSE))</f>
        <v/>
      </c>
      <c r="W5" s="22" t="str">
        <f>IF($O5="","",VLOOKUP($O5,リスト!$E$2:$F$3,2,FALSE))</f>
        <v/>
      </c>
      <c r="X5" s="22" t="str">
        <f>IF(Q5="","",VLOOKUP(Q5,リスト!$G$2:$H$3,2,FALSE))</f>
        <v/>
      </c>
      <c r="Y5" s="22" t="str">
        <f>IF(R5="","",VLOOKUP(R5,リスト!$I$2:$J$3,2,FALSE))</f>
        <v/>
      </c>
      <c r="Z5" s="22" t="str">
        <f t="shared" si="2"/>
        <v/>
      </c>
    </row>
    <row r="6" spans="1:26" x14ac:dyDescent="0.2">
      <c r="A6" s="68">
        <v>3</v>
      </c>
      <c r="B6" s="73"/>
      <c r="C6" s="62"/>
      <c r="D6" s="55"/>
      <c r="E6" s="80"/>
      <c r="F6" s="79" t="str">
        <f t="shared" si="0"/>
        <v/>
      </c>
      <c r="G6" s="76"/>
      <c r="H6" s="61"/>
      <c r="I6" s="70"/>
      <c r="J6" s="55"/>
      <c r="K6" s="71"/>
      <c r="L6" s="71"/>
      <c r="M6" s="71"/>
      <c r="N6" s="56"/>
      <c r="O6" s="56"/>
      <c r="P6" s="54"/>
      <c r="Q6" s="55"/>
      <c r="R6" s="55"/>
      <c r="S6" s="31">
        <f t="shared" si="1"/>
        <v>0</v>
      </c>
      <c r="T6" s="63"/>
      <c r="U6" s="53"/>
      <c r="V6" s="22" t="str">
        <f>IF(N6="","",VLOOKUP(N6,リスト!$C$2:$D$35,2,FALSE))</f>
        <v/>
      </c>
      <c r="W6" s="22" t="str">
        <f>IF($O6="","",VLOOKUP($O6,リスト!$E$2:$F$3,2,FALSE))</f>
        <v/>
      </c>
      <c r="X6" s="22" t="str">
        <f>IF(Q6="","",VLOOKUP(Q6,リスト!$G$2:$H$3,2,FALSE))</f>
        <v/>
      </c>
      <c r="Y6" s="22" t="str">
        <f>IF(R6="","",VLOOKUP(R6,リスト!$I$2:$J$3,2,FALSE))</f>
        <v/>
      </c>
      <c r="Z6" s="22" t="str">
        <f t="shared" si="2"/>
        <v/>
      </c>
    </row>
    <row r="7" spans="1:26" x14ac:dyDescent="0.2">
      <c r="A7" s="68">
        <v>4</v>
      </c>
      <c r="B7" s="73"/>
      <c r="C7" s="72"/>
      <c r="D7" s="55"/>
      <c r="E7" s="80"/>
      <c r="F7" s="79" t="str">
        <f t="shared" si="0"/>
        <v/>
      </c>
      <c r="G7" s="76"/>
      <c r="H7" s="69"/>
      <c r="I7" s="70"/>
      <c r="J7" s="71"/>
      <c r="K7" s="71"/>
      <c r="L7" s="71"/>
      <c r="M7" s="71"/>
      <c r="N7" s="56"/>
      <c r="O7" s="56"/>
      <c r="P7" s="54"/>
      <c r="Q7" s="55"/>
      <c r="R7" s="55"/>
      <c r="S7" s="31">
        <f t="shared" si="1"/>
        <v>0</v>
      </c>
      <c r="T7" s="63"/>
      <c r="U7" s="53"/>
      <c r="V7" s="22" t="str">
        <f>IF(N7="","",VLOOKUP(N7,リスト!$C$2:$D$35,2,FALSE))</f>
        <v/>
      </c>
      <c r="W7" s="22" t="str">
        <f>IF($O7="","",VLOOKUP($O7,リスト!$E$2:$F$3,2,FALSE))</f>
        <v/>
      </c>
      <c r="X7" s="22" t="str">
        <f>IF(Q7="","",VLOOKUP(Q7,リスト!$G$2:$H$3,2,FALSE))</f>
        <v/>
      </c>
      <c r="Y7" s="22" t="str">
        <f>IF(R7="","",VLOOKUP(R7,リスト!$I$2:$J$3,2,FALSE))</f>
        <v/>
      </c>
      <c r="Z7" s="22" t="str">
        <f t="shared" si="2"/>
        <v/>
      </c>
    </row>
    <row r="8" spans="1:26" x14ac:dyDescent="0.2">
      <c r="A8" s="68">
        <v>5</v>
      </c>
      <c r="B8" s="73"/>
      <c r="C8" s="62"/>
      <c r="D8" s="55"/>
      <c r="E8" s="80"/>
      <c r="F8" s="79" t="str">
        <f t="shared" si="0"/>
        <v/>
      </c>
      <c r="G8" s="76"/>
      <c r="H8" s="61"/>
      <c r="I8" s="70"/>
      <c r="J8" s="71"/>
      <c r="K8" s="71"/>
      <c r="L8" s="71"/>
      <c r="M8" s="71"/>
      <c r="N8" s="56"/>
      <c r="O8" s="56"/>
      <c r="P8" s="54"/>
      <c r="Q8" s="55"/>
      <c r="R8" s="55"/>
      <c r="S8" s="31">
        <f t="shared" si="1"/>
        <v>0</v>
      </c>
      <c r="T8" s="63"/>
      <c r="U8" s="53"/>
      <c r="V8" s="22" t="str">
        <f>IF(N8="","",VLOOKUP(N8,リスト!$C$2:$D$35,2,FALSE))</f>
        <v/>
      </c>
      <c r="W8" s="22" t="str">
        <f>IF($O8="","",VLOOKUP($O8,リスト!$E$2:$F$3,2,FALSE))</f>
        <v/>
      </c>
      <c r="X8" s="22" t="str">
        <f>IF(Q8="","",VLOOKUP(Q8,リスト!$G$2:$H$3,2,FALSE))</f>
        <v/>
      </c>
      <c r="Y8" s="22" t="str">
        <f>IF(R8="","",VLOOKUP(R8,リスト!$I$2:$J$3,2,FALSE))</f>
        <v/>
      </c>
      <c r="Z8" s="22" t="str">
        <f t="shared" si="2"/>
        <v/>
      </c>
    </row>
    <row r="9" spans="1:26" x14ac:dyDescent="0.2">
      <c r="A9" s="68">
        <v>6</v>
      </c>
      <c r="B9" s="66"/>
      <c r="C9" s="62"/>
      <c r="D9" s="55"/>
      <c r="E9" s="80"/>
      <c r="F9" s="79" t="str">
        <f t="shared" si="0"/>
        <v/>
      </c>
      <c r="G9" s="76"/>
      <c r="H9" s="69"/>
      <c r="I9" s="70"/>
      <c r="J9" s="55"/>
      <c r="K9" s="71"/>
      <c r="L9" s="71"/>
      <c r="M9" s="71"/>
      <c r="N9" s="56"/>
      <c r="O9" s="56"/>
      <c r="P9" s="54"/>
      <c r="Q9" s="55"/>
      <c r="R9" s="55"/>
      <c r="S9" s="31">
        <f t="shared" si="1"/>
        <v>0</v>
      </c>
      <c r="T9" s="63"/>
      <c r="U9" s="53"/>
      <c r="V9" s="22" t="str">
        <f>IF(N9="","",VLOOKUP(N9,リスト!$C$2:$D$35,2,FALSE))</f>
        <v/>
      </c>
      <c r="W9" s="22" t="str">
        <f>IF($O9="","",VLOOKUP($O9,リスト!$E$2:$F$3,2,FALSE))</f>
        <v/>
      </c>
      <c r="X9" s="22" t="str">
        <f>IF(Q9="","",VLOOKUP(Q9,リスト!$G$2:$H$3,2,FALSE))</f>
        <v/>
      </c>
      <c r="Y9" s="22" t="str">
        <f>IF(R9="","",VLOOKUP(R9,リスト!$I$2:$J$3,2,FALSE))</f>
        <v/>
      </c>
      <c r="Z9" s="22" t="str">
        <f t="shared" si="2"/>
        <v/>
      </c>
    </row>
    <row r="10" spans="1:26" x14ac:dyDescent="0.2">
      <c r="A10" s="68">
        <v>7</v>
      </c>
      <c r="B10" s="66"/>
      <c r="C10" s="62"/>
      <c r="D10" s="55"/>
      <c r="E10" s="80"/>
      <c r="F10" s="79" t="str">
        <f t="shared" si="0"/>
        <v/>
      </c>
      <c r="G10" s="76"/>
      <c r="H10" s="61"/>
      <c r="I10" s="70"/>
      <c r="J10" s="71"/>
      <c r="K10" s="71"/>
      <c r="L10" s="71"/>
      <c r="M10" s="71"/>
      <c r="N10" s="56"/>
      <c r="O10" s="56"/>
      <c r="P10" s="54"/>
      <c r="Q10" s="55"/>
      <c r="R10" s="55"/>
      <c r="S10" s="31">
        <f t="shared" si="1"/>
        <v>0</v>
      </c>
      <c r="T10" s="63"/>
      <c r="U10" s="53"/>
      <c r="V10" s="22" t="str">
        <f>IF(N10="","",VLOOKUP(N10,リスト!$C$2:$D$35,2,FALSE))</f>
        <v/>
      </c>
      <c r="W10" s="22" t="str">
        <f>IF($O10="","",VLOOKUP($O10,リスト!$E$2:$F$3,2,FALSE))</f>
        <v/>
      </c>
      <c r="X10" s="22" t="str">
        <f>IF(Q10="","",VLOOKUP(Q10,リスト!$G$2:$H$3,2,FALSE))</f>
        <v/>
      </c>
      <c r="Y10" s="22" t="str">
        <f>IF(R10="","",VLOOKUP(R10,リスト!$I$2:$J$3,2,FALSE))</f>
        <v/>
      </c>
      <c r="Z10" s="22" t="str">
        <f t="shared" si="2"/>
        <v/>
      </c>
    </row>
    <row r="11" spans="1:26" x14ac:dyDescent="0.2">
      <c r="A11" s="68">
        <v>8</v>
      </c>
      <c r="B11" s="66"/>
      <c r="C11" s="62"/>
      <c r="D11" s="55"/>
      <c r="E11" s="80"/>
      <c r="F11" s="79" t="str">
        <f t="shared" si="0"/>
        <v/>
      </c>
      <c r="G11" s="76"/>
      <c r="H11" s="61"/>
      <c r="I11" s="70"/>
      <c r="J11" s="55"/>
      <c r="K11" s="71"/>
      <c r="L11" s="71"/>
      <c r="M11" s="71"/>
      <c r="N11" s="56"/>
      <c r="O11" s="56"/>
      <c r="P11" s="54"/>
      <c r="Q11" s="55"/>
      <c r="R11" s="55"/>
      <c r="S11" s="31">
        <f t="shared" si="1"/>
        <v>0</v>
      </c>
      <c r="T11" s="63"/>
      <c r="U11" s="53"/>
      <c r="V11" s="22" t="str">
        <f>IF(N11="","",VLOOKUP(N11,リスト!$C$2:$D$35,2,FALSE))</f>
        <v/>
      </c>
      <c r="W11" s="22" t="str">
        <f>IF($O11="","",VLOOKUP($O11,リスト!$E$2:$F$3,2,FALSE))</f>
        <v/>
      </c>
      <c r="X11" s="22" t="str">
        <f>IF(Q11="","",VLOOKUP(Q11,リスト!$G$2:$H$3,2,FALSE))</f>
        <v/>
      </c>
      <c r="Y11" s="22" t="str">
        <f>IF(R11="","",VLOOKUP(R11,リスト!$I$2:$J$3,2,FALSE))</f>
        <v/>
      </c>
      <c r="Z11" s="22" t="str">
        <f t="shared" si="2"/>
        <v/>
      </c>
    </row>
    <row r="12" spans="1:26" x14ac:dyDescent="0.2">
      <c r="A12" s="68">
        <v>9</v>
      </c>
      <c r="B12" s="66"/>
      <c r="C12" s="62"/>
      <c r="D12" s="55"/>
      <c r="E12" s="80"/>
      <c r="F12" s="79" t="str">
        <f t="shared" si="0"/>
        <v/>
      </c>
      <c r="G12" s="76"/>
      <c r="H12" s="61"/>
      <c r="I12" s="70"/>
      <c r="J12" s="55"/>
      <c r="K12" s="71"/>
      <c r="L12" s="71"/>
      <c r="M12" s="71"/>
      <c r="N12" s="56"/>
      <c r="O12" s="56"/>
      <c r="P12" s="54"/>
      <c r="Q12" s="55"/>
      <c r="R12" s="55"/>
      <c r="S12" s="31">
        <f t="shared" si="1"/>
        <v>0</v>
      </c>
      <c r="T12" s="63"/>
      <c r="U12" s="53"/>
      <c r="V12" s="22" t="str">
        <f>IF(N12="","",VLOOKUP(N12,リスト!$C$2:$D$35,2,FALSE))</f>
        <v/>
      </c>
      <c r="W12" s="22" t="str">
        <f>IF($O12="","",VLOOKUP($O12,リスト!$E$2:$F$3,2,FALSE))</f>
        <v/>
      </c>
      <c r="X12" s="22" t="str">
        <f>IF(Q12="","",VLOOKUP(Q12,リスト!$G$2:$H$3,2,FALSE))</f>
        <v/>
      </c>
      <c r="Y12" s="22" t="str">
        <f>IF(R12="","",VLOOKUP(R12,リスト!$I$2:$J$3,2,FALSE))</f>
        <v/>
      </c>
      <c r="Z12" s="22" t="str">
        <f t="shared" si="2"/>
        <v/>
      </c>
    </row>
    <row r="13" spans="1:26" x14ac:dyDescent="0.2">
      <c r="A13" s="68">
        <v>10</v>
      </c>
      <c r="B13" s="73"/>
      <c r="C13" s="62"/>
      <c r="D13" s="55"/>
      <c r="E13" s="80"/>
      <c r="F13" s="79" t="str">
        <f t="shared" si="0"/>
        <v/>
      </c>
      <c r="G13" s="76"/>
      <c r="H13" s="61"/>
      <c r="I13" s="70"/>
      <c r="J13" s="55"/>
      <c r="K13" s="71"/>
      <c r="L13" s="71"/>
      <c r="M13" s="71"/>
      <c r="N13" s="56"/>
      <c r="O13" s="56"/>
      <c r="P13" s="54"/>
      <c r="Q13" s="55"/>
      <c r="R13" s="55"/>
      <c r="S13" s="31">
        <f t="shared" si="1"/>
        <v>0</v>
      </c>
      <c r="T13" s="63"/>
      <c r="U13" s="53"/>
      <c r="V13" s="22" t="str">
        <f>IF(N13="","",VLOOKUP(N13,リスト!$C$2:$D$35,2,FALSE))</f>
        <v/>
      </c>
      <c r="W13" s="22" t="str">
        <f>IF($O13="","",VLOOKUP($O13,リスト!$E$2:$F$3,2,FALSE))</f>
        <v/>
      </c>
      <c r="X13" s="22" t="str">
        <f>IF(Q13="","",VLOOKUP(Q13,リスト!$G$2:$H$3,2,FALSE))</f>
        <v/>
      </c>
      <c r="Y13" s="22" t="str">
        <f>IF(R13="","",VLOOKUP(R13,リスト!$I$2:$J$3,2,FALSE))</f>
        <v/>
      </c>
      <c r="Z13" s="22" t="str">
        <f t="shared" si="2"/>
        <v/>
      </c>
    </row>
    <row r="14" spans="1:26" x14ac:dyDescent="0.2">
      <c r="A14" s="68">
        <v>11</v>
      </c>
      <c r="B14" s="73"/>
      <c r="C14" s="62"/>
      <c r="D14" s="55"/>
      <c r="E14" s="80"/>
      <c r="F14" s="79" t="str">
        <f t="shared" si="0"/>
        <v/>
      </c>
      <c r="G14" s="76"/>
      <c r="H14" s="61"/>
      <c r="I14" s="70"/>
      <c r="J14" s="55"/>
      <c r="K14" s="71"/>
      <c r="L14" s="71"/>
      <c r="M14" s="71"/>
      <c r="N14" s="56"/>
      <c r="O14" s="56"/>
      <c r="P14" s="54"/>
      <c r="Q14" s="55"/>
      <c r="R14" s="55"/>
      <c r="S14" s="31">
        <f t="shared" si="1"/>
        <v>0</v>
      </c>
      <c r="T14" s="63"/>
      <c r="U14" s="53"/>
      <c r="V14" s="22" t="str">
        <f>IF(N14="","",VLOOKUP(N14,リスト!$C$2:$D$35,2,FALSE))</f>
        <v/>
      </c>
      <c r="W14" s="22" t="str">
        <f>IF($O14="","",VLOOKUP($O14,リスト!$E$2:$F$3,2,FALSE))</f>
        <v/>
      </c>
      <c r="X14" s="22" t="str">
        <f>IF(Q14="","",VLOOKUP(Q14,リスト!$G$2:$H$3,2,FALSE))</f>
        <v/>
      </c>
      <c r="Y14" s="22" t="str">
        <f>IF(R14="","",VLOOKUP(R14,リスト!$I$2:$J$3,2,FALSE))</f>
        <v/>
      </c>
      <c r="Z14" s="22" t="str">
        <f t="shared" si="2"/>
        <v/>
      </c>
    </row>
    <row r="15" spans="1:26" x14ac:dyDescent="0.2">
      <c r="A15" s="68">
        <v>12</v>
      </c>
      <c r="B15" s="66"/>
      <c r="C15" s="62"/>
      <c r="D15" s="55"/>
      <c r="E15" s="81"/>
      <c r="F15" s="79" t="str">
        <f t="shared" si="0"/>
        <v/>
      </c>
      <c r="G15" s="76"/>
      <c r="H15" s="61"/>
      <c r="I15" s="70"/>
      <c r="J15" s="55"/>
      <c r="K15" s="71"/>
      <c r="L15" s="71"/>
      <c r="M15" s="71"/>
      <c r="N15" s="56"/>
      <c r="O15" s="56"/>
      <c r="P15" s="54"/>
      <c r="Q15" s="55"/>
      <c r="R15" s="55"/>
      <c r="S15" s="31">
        <f t="shared" si="1"/>
        <v>0</v>
      </c>
      <c r="T15" s="63"/>
      <c r="U15" s="53"/>
      <c r="V15" s="22" t="str">
        <f>IF(N15="","",VLOOKUP(N15,リスト!$C$2:$D$35,2,FALSE))</f>
        <v/>
      </c>
      <c r="W15" s="22" t="str">
        <f>IF($O15="","",VLOOKUP($O15,リスト!$E$2:$F$3,2,FALSE))</f>
        <v/>
      </c>
      <c r="X15" s="22" t="str">
        <f>IF(Q15="","",VLOOKUP(Q15,リスト!$G$2:$H$3,2,FALSE))</f>
        <v/>
      </c>
      <c r="Y15" s="22" t="str">
        <f>IF(R15="","",VLOOKUP(R15,リスト!$I$2:$J$3,2,FALSE))</f>
        <v/>
      </c>
      <c r="Z15" s="22" t="str">
        <f t="shared" si="2"/>
        <v/>
      </c>
    </row>
    <row r="16" spans="1:26" x14ac:dyDescent="0.2">
      <c r="A16" s="68">
        <v>13</v>
      </c>
      <c r="B16" s="66"/>
      <c r="C16" s="62"/>
      <c r="D16" s="55"/>
      <c r="E16" s="80"/>
      <c r="F16" s="79" t="str">
        <f t="shared" si="0"/>
        <v/>
      </c>
      <c r="G16" s="76"/>
      <c r="H16" s="61"/>
      <c r="I16" s="70"/>
      <c r="J16" s="55"/>
      <c r="K16" s="71"/>
      <c r="L16" s="71"/>
      <c r="M16" s="71"/>
      <c r="N16" s="56"/>
      <c r="O16" s="56"/>
      <c r="P16" s="54"/>
      <c r="Q16" s="55"/>
      <c r="R16" s="55"/>
      <c r="S16" s="31">
        <f t="shared" si="1"/>
        <v>0</v>
      </c>
      <c r="T16" s="63"/>
      <c r="U16" s="53"/>
      <c r="V16" s="22" t="str">
        <f>IF(N16="","",VLOOKUP(N16,リスト!$C$2:$D$35,2,FALSE))</f>
        <v/>
      </c>
      <c r="W16" s="22" t="str">
        <f>IF($O16="","",VLOOKUP($O16,リスト!$E$2:$F$3,2,FALSE))</f>
        <v/>
      </c>
      <c r="X16" s="22" t="str">
        <f>IF(Q16="","",VLOOKUP(Q16,リスト!$G$2:$H$3,2,FALSE))</f>
        <v/>
      </c>
      <c r="Y16" s="22" t="str">
        <f>IF(R16="","",VLOOKUP(R16,リスト!$I$2:$J$3,2,FALSE))</f>
        <v/>
      </c>
      <c r="Z16" s="22" t="str">
        <f t="shared" si="2"/>
        <v/>
      </c>
    </row>
    <row r="17" spans="1:26" x14ac:dyDescent="0.2">
      <c r="A17" s="68">
        <v>14</v>
      </c>
      <c r="B17" s="66"/>
      <c r="C17" s="62"/>
      <c r="D17" s="55"/>
      <c r="E17" s="80"/>
      <c r="F17" s="79" t="str">
        <f t="shared" si="0"/>
        <v/>
      </c>
      <c r="G17" s="76"/>
      <c r="H17" s="61"/>
      <c r="I17" s="70"/>
      <c r="J17" s="55"/>
      <c r="K17" s="71"/>
      <c r="L17" s="71"/>
      <c r="M17" s="71"/>
      <c r="N17" s="56"/>
      <c r="O17" s="56"/>
      <c r="P17" s="54"/>
      <c r="Q17" s="55"/>
      <c r="R17" s="55"/>
      <c r="S17" s="31">
        <f t="shared" si="1"/>
        <v>0</v>
      </c>
      <c r="T17" s="63"/>
      <c r="V17" s="22" t="str">
        <f>IF(N17="","",VLOOKUP(N17,リスト!$C$2:$D$35,2,FALSE))</f>
        <v/>
      </c>
      <c r="W17" s="22" t="str">
        <f>IF($O17="","",VLOOKUP($O17,リスト!$E$2:$F$3,2,FALSE))</f>
        <v/>
      </c>
      <c r="X17" s="22" t="str">
        <f>IF(Q17="","",VLOOKUP(Q17,リスト!$G$2:$H$3,2,FALSE))</f>
        <v/>
      </c>
      <c r="Y17" s="22" t="str">
        <f>IF(R17="","",VLOOKUP(R17,リスト!$I$2:$J$3,2,FALSE))</f>
        <v/>
      </c>
      <c r="Z17" s="22" t="str">
        <f t="shared" si="2"/>
        <v/>
      </c>
    </row>
    <row r="18" spans="1:26" x14ac:dyDescent="0.2">
      <c r="A18" s="68">
        <v>15</v>
      </c>
      <c r="B18" s="66"/>
      <c r="C18" s="62"/>
      <c r="D18" s="55"/>
      <c r="E18" s="80"/>
      <c r="F18" s="79" t="str">
        <f t="shared" si="0"/>
        <v/>
      </c>
      <c r="G18" s="76"/>
      <c r="H18" s="61"/>
      <c r="I18" s="70"/>
      <c r="J18" s="55"/>
      <c r="K18" s="71"/>
      <c r="L18" s="71"/>
      <c r="M18" s="71"/>
      <c r="N18" s="56"/>
      <c r="O18" s="56"/>
      <c r="P18" s="54"/>
      <c r="Q18" s="55"/>
      <c r="R18" s="55"/>
      <c r="S18" s="31">
        <f t="shared" si="1"/>
        <v>0</v>
      </c>
      <c r="T18" s="63"/>
      <c r="V18" s="22" t="str">
        <f>IF(N18="","",VLOOKUP(N18,リスト!$C$2:$D$35,2,FALSE))</f>
        <v/>
      </c>
      <c r="W18" s="22" t="str">
        <f>IF($O18="","",VLOOKUP($O18,リスト!$E$2:$F$3,2,FALSE))</f>
        <v/>
      </c>
      <c r="X18" s="22" t="str">
        <f>IF(Q18="","",VLOOKUP(Q18,リスト!$G$2:$H$3,2,FALSE))</f>
        <v/>
      </c>
      <c r="Y18" s="22" t="str">
        <f>IF(R18="","",VLOOKUP(R18,リスト!$I$2:$J$3,2,FALSE))</f>
        <v/>
      </c>
      <c r="Z18" s="22" t="str">
        <f t="shared" si="2"/>
        <v/>
      </c>
    </row>
    <row r="19" spans="1:26" x14ac:dyDescent="0.2">
      <c r="A19" s="68">
        <v>16</v>
      </c>
      <c r="B19" s="66"/>
      <c r="C19" s="62"/>
      <c r="D19" s="55"/>
      <c r="E19" s="80"/>
      <c r="F19" s="79" t="str">
        <f t="shared" si="0"/>
        <v/>
      </c>
      <c r="G19" s="76"/>
      <c r="H19" s="61"/>
      <c r="I19" s="70"/>
      <c r="J19" s="55"/>
      <c r="K19" s="71"/>
      <c r="L19" s="71"/>
      <c r="M19" s="71"/>
      <c r="N19" s="56"/>
      <c r="O19" s="56"/>
      <c r="P19" s="54"/>
      <c r="Q19" s="55"/>
      <c r="R19" s="55"/>
      <c r="S19" s="31">
        <f t="shared" si="1"/>
        <v>0</v>
      </c>
      <c r="T19" s="63"/>
      <c r="U19" s="53"/>
      <c r="V19" s="22" t="str">
        <f>IF(N19="","",VLOOKUP(N19,リスト!$C$2:$D$35,2,FALSE))</f>
        <v/>
      </c>
      <c r="W19" s="22" t="str">
        <f>IF($O19="","",VLOOKUP($O19,リスト!$E$2:$F$3,2,FALSE))</f>
        <v/>
      </c>
      <c r="X19" s="22" t="str">
        <f>IF(Q19="","",VLOOKUP(Q19,リスト!$G$2:$H$3,2,FALSE))</f>
        <v/>
      </c>
      <c r="Y19" s="22" t="str">
        <f>IF(R19="","",VLOOKUP(R19,リスト!$I$2:$J$3,2,FALSE))</f>
        <v/>
      </c>
      <c r="Z19" s="22" t="str">
        <f t="shared" si="2"/>
        <v/>
      </c>
    </row>
    <row r="20" spans="1:26" x14ac:dyDescent="0.2">
      <c r="A20" s="68">
        <v>17</v>
      </c>
      <c r="B20" s="66"/>
      <c r="C20" s="62"/>
      <c r="D20" s="55"/>
      <c r="E20" s="80"/>
      <c r="F20" s="79" t="str">
        <f t="shared" si="0"/>
        <v/>
      </c>
      <c r="G20" s="76"/>
      <c r="H20" s="61"/>
      <c r="I20" s="70"/>
      <c r="J20" s="55"/>
      <c r="K20" s="71"/>
      <c r="L20" s="71"/>
      <c r="M20" s="71"/>
      <c r="N20" s="56"/>
      <c r="O20" s="56"/>
      <c r="P20" s="54"/>
      <c r="Q20" s="55"/>
      <c r="R20" s="55"/>
      <c r="S20" s="31">
        <f t="shared" si="1"/>
        <v>0</v>
      </c>
      <c r="T20" s="63"/>
      <c r="U20" s="53"/>
      <c r="V20" s="22" t="str">
        <f>IF(N20="","",VLOOKUP(N20,リスト!$C$2:$D$35,2,FALSE))</f>
        <v/>
      </c>
      <c r="W20" s="22" t="str">
        <f>IF($O20="","",VLOOKUP($O20,リスト!$E$2:$F$3,2,FALSE))</f>
        <v/>
      </c>
      <c r="X20" s="22" t="str">
        <f>IF(Q20="","",VLOOKUP(Q20,リスト!$G$2:$H$3,2,FALSE))</f>
        <v/>
      </c>
      <c r="Y20" s="22" t="str">
        <f>IF(R20="","",VLOOKUP(R20,リスト!$I$2:$J$3,2,FALSE))</f>
        <v/>
      </c>
      <c r="Z20" s="22" t="str">
        <f t="shared" si="2"/>
        <v/>
      </c>
    </row>
    <row r="21" spans="1:26" x14ac:dyDescent="0.2">
      <c r="A21" s="68">
        <v>18</v>
      </c>
      <c r="B21" s="66"/>
      <c r="C21" s="62"/>
      <c r="D21" s="55"/>
      <c r="E21" s="80"/>
      <c r="F21" s="79" t="str">
        <f t="shared" si="0"/>
        <v/>
      </c>
      <c r="G21" s="76"/>
      <c r="H21" s="61"/>
      <c r="I21" s="70"/>
      <c r="J21" s="55"/>
      <c r="K21" s="71"/>
      <c r="L21" s="71"/>
      <c r="M21" s="71"/>
      <c r="N21" s="56"/>
      <c r="O21" s="56"/>
      <c r="P21" s="54"/>
      <c r="Q21" s="55"/>
      <c r="R21" s="55"/>
      <c r="S21" s="31">
        <f t="shared" si="1"/>
        <v>0</v>
      </c>
      <c r="T21" s="63"/>
      <c r="U21" s="53"/>
      <c r="V21" s="22" t="str">
        <f>IF(N21="","",VLOOKUP(N21,リスト!$C$2:$D$35,2,FALSE))</f>
        <v/>
      </c>
      <c r="W21" s="22" t="str">
        <f>IF($O21="","",VLOOKUP($O21,リスト!$E$2:$F$3,2,FALSE))</f>
        <v/>
      </c>
      <c r="X21" s="22" t="str">
        <f>IF(Q21="","",VLOOKUP(Q21,リスト!$G$2:$H$3,2,FALSE))</f>
        <v/>
      </c>
      <c r="Y21" s="22" t="str">
        <f>IF(R21="","",VLOOKUP(R21,リスト!$I$2:$J$3,2,FALSE))</f>
        <v/>
      </c>
      <c r="Z21" s="22" t="str">
        <f t="shared" si="2"/>
        <v/>
      </c>
    </row>
    <row r="22" spans="1:26" x14ac:dyDescent="0.2">
      <c r="A22" s="68">
        <v>19</v>
      </c>
      <c r="B22" s="66"/>
      <c r="C22" s="62"/>
      <c r="D22" s="55"/>
      <c r="E22" s="80"/>
      <c r="F22" s="79" t="str">
        <f t="shared" si="0"/>
        <v/>
      </c>
      <c r="G22" s="76"/>
      <c r="H22" s="61"/>
      <c r="I22" s="70"/>
      <c r="J22" s="55"/>
      <c r="K22" s="71"/>
      <c r="L22" s="71"/>
      <c r="M22" s="71"/>
      <c r="N22" s="56"/>
      <c r="O22" s="56"/>
      <c r="P22" s="54"/>
      <c r="Q22" s="55"/>
      <c r="R22" s="55"/>
      <c r="S22" s="31">
        <f t="shared" si="1"/>
        <v>0</v>
      </c>
      <c r="T22" s="63"/>
      <c r="U22" s="53"/>
      <c r="V22" s="22" t="str">
        <f>IF(N22="","",VLOOKUP(N22,リスト!$C$2:$D$35,2,FALSE))</f>
        <v/>
      </c>
      <c r="W22" s="22" t="str">
        <f>IF($O22="","",VLOOKUP($O22,リスト!$E$2:$F$3,2,FALSE))</f>
        <v/>
      </c>
      <c r="X22" s="22" t="str">
        <f>IF(Q22="","",VLOOKUP(Q22,リスト!$G$2:$H$3,2,FALSE))</f>
        <v/>
      </c>
      <c r="Y22" s="22" t="str">
        <f>IF(R22="","",VLOOKUP(R22,リスト!$I$2:$J$3,2,FALSE))</f>
        <v/>
      </c>
      <c r="Z22" s="22" t="str">
        <f t="shared" si="2"/>
        <v/>
      </c>
    </row>
    <row r="23" spans="1:26" x14ac:dyDescent="0.2">
      <c r="A23" s="68">
        <v>20</v>
      </c>
      <c r="B23" s="66"/>
      <c r="C23" s="62"/>
      <c r="D23" s="55"/>
      <c r="E23" s="80"/>
      <c r="F23" s="79" t="str">
        <f t="shared" si="0"/>
        <v/>
      </c>
      <c r="G23" s="76"/>
      <c r="H23" s="61"/>
      <c r="I23" s="70"/>
      <c r="J23" s="55"/>
      <c r="K23" s="71"/>
      <c r="L23" s="71"/>
      <c r="M23" s="71"/>
      <c r="N23" s="56"/>
      <c r="O23" s="56"/>
      <c r="P23" s="54"/>
      <c r="Q23" s="55"/>
      <c r="R23" s="55"/>
      <c r="S23" s="31">
        <f t="shared" si="1"/>
        <v>0</v>
      </c>
      <c r="T23" s="63"/>
      <c r="U23" s="53"/>
      <c r="V23" s="22" t="str">
        <f>IF(N23="","",VLOOKUP(N23,リスト!$C$2:$D$35,2,FALSE))</f>
        <v/>
      </c>
      <c r="W23" s="22" t="str">
        <f>IF($O23="","",VLOOKUP($O23,リスト!$E$2:$F$3,2,FALSE))</f>
        <v/>
      </c>
      <c r="X23" s="22" t="str">
        <f>IF(Q23="","",VLOOKUP(Q23,リスト!$G$2:$H$3,2,FALSE))</f>
        <v/>
      </c>
      <c r="Y23" s="22" t="str">
        <f>IF(R23="","",VLOOKUP(R23,リスト!$I$2:$J$3,2,FALSE))</f>
        <v/>
      </c>
      <c r="Z23" s="22" t="str">
        <f t="shared" si="2"/>
        <v/>
      </c>
    </row>
    <row r="24" spans="1:26" x14ac:dyDescent="0.2">
      <c r="A24" s="68">
        <v>21</v>
      </c>
      <c r="B24" s="66"/>
      <c r="C24" s="62"/>
      <c r="D24" s="55"/>
      <c r="E24" s="80"/>
      <c r="F24" s="79" t="str">
        <f t="shared" si="0"/>
        <v/>
      </c>
      <c r="G24" s="76"/>
      <c r="H24" s="61"/>
      <c r="I24" s="70"/>
      <c r="J24" s="55"/>
      <c r="K24" s="71"/>
      <c r="L24" s="71"/>
      <c r="M24" s="71"/>
      <c r="N24" s="56"/>
      <c r="O24" s="56"/>
      <c r="P24" s="54"/>
      <c r="Q24" s="55"/>
      <c r="R24" s="55"/>
      <c r="S24" s="31">
        <f t="shared" si="1"/>
        <v>0</v>
      </c>
      <c r="T24" s="63"/>
      <c r="U24" s="53"/>
      <c r="V24" s="22" t="str">
        <f>IF(N24="","",VLOOKUP(N24,リスト!$C$2:$D$35,2,FALSE))</f>
        <v/>
      </c>
      <c r="W24" s="22" t="str">
        <f>IF($O24="","",VLOOKUP($O24,リスト!$E$2:$F$3,2,FALSE))</f>
        <v/>
      </c>
      <c r="X24" s="22" t="str">
        <f>IF(Q24="","",VLOOKUP(Q24,リスト!$G$2:$H$3,2,FALSE))</f>
        <v/>
      </c>
      <c r="Y24" s="22" t="str">
        <f>IF(R24="","",VLOOKUP(R24,リスト!$I$2:$J$3,2,FALSE))</f>
        <v/>
      </c>
      <c r="Z24" s="22" t="str">
        <f t="shared" si="2"/>
        <v/>
      </c>
    </row>
    <row r="25" spans="1:26" x14ac:dyDescent="0.2">
      <c r="A25" s="68">
        <v>22</v>
      </c>
      <c r="B25" s="66"/>
      <c r="C25" s="62"/>
      <c r="D25" s="55"/>
      <c r="E25" s="80"/>
      <c r="F25" s="79" t="str">
        <f t="shared" si="0"/>
        <v/>
      </c>
      <c r="G25" s="76"/>
      <c r="H25" s="61"/>
      <c r="I25" s="70"/>
      <c r="J25" s="55"/>
      <c r="K25" s="71"/>
      <c r="L25" s="71"/>
      <c r="M25" s="71"/>
      <c r="N25" s="56"/>
      <c r="O25" s="56"/>
      <c r="P25" s="54"/>
      <c r="Q25" s="55"/>
      <c r="R25" s="55"/>
      <c r="S25" s="31">
        <f t="shared" si="1"/>
        <v>0</v>
      </c>
      <c r="T25" s="63"/>
      <c r="U25" s="53"/>
      <c r="V25" s="22" t="str">
        <f>IF(N25="","",VLOOKUP(N25,リスト!$C$2:$D$35,2,FALSE))</f>
        <v/>
      </c>
      <c r="W25" s="22" t="str">
        <f>IF($O25="","",VLOOKUP($O25,リスト!$E$2:$F$3,2,FALSE))</f>
        <v/>
      </c>
      <c r="X25" s="22" t="str">
        <f>IF(Q25="","",VLOOKUP(Q25,リスト!$G$2:$H$3,2,FALSE))</f>
        <v/>
      </c>
      <c r="Y25" s="22" t="str">
        <f>IF(R25="","",VLOOKUP(R25,リスト!$I$2:$J$3,2,FALSE))</f>
        <v/>
      </c>
      <c r="Z25" s="22" t="str">
        <f t="shared" si="2"/>
        <v/>
      </c>
    </row>
    <row r="26" spans="1:26" x14ac:dyDescent="0.2">
      <c r="A26" s="68">
        <v>23</v>
      </c>
      <c r="B26" s="66"/>
      <c r="C26" s="62"/>
      <c r="D26" s="55"/>
      <c r="E26" s="80"/>
      <c r="F26" s="79" t="str">
        <f t="shared" si="0"/>
        <v/>
      </c>
      <c r="G26" s="76"/>
      <c r="H26" s="61"/>
      <c r="I26" s="70"/>
      <c r="J26" s="55"/>
      <c r="K26" s="71"/>
      <c r="L26" s="71"/>
      <c r="M26" s="71"/>
      <c r="N26" s="56"/>
      <c r="O26" s="56"/>
      <c r="P26" s="54"/>
      <c r="Q26" s="55"/>
      <c r="R26" s="55"/>
      <c r="S26" s="31">
        <f t="shared" si="1"/>
        <v>0</v>
      </c>
      <c r="T26" s="63"/>
      <c r="U26" s="53"/>
      <c r="V26" s="22" t="str">
        <f>IF(N26="","",VLOOKUP(N26,リスト!$C$2:$D$35,2,FALSE))</f>
        <v/>
      </c>
      <c r="W26" s="22" t="str">
        <f>IF($O26="","",VLOOKUP($O26,リスト!$E$2:$F$3,2,FALSE))</f>
        <v/>
      </c>
      <c r="X26" s="22" t="str">
        <f>IF(Q26="","",VLOOKUP(Q26,リスト!$G$2:$H$3,2,FALSE))</f>
        <v/>
      </c>
      <c r="Y26" s="22" t="str">
        <f>IF(R26="","",VLOOKUP(R26,リスト!$I$2:$J$3,2,FALSE))</f>
        <v/>
      </c>
      <c r="Z26" s="22" t="str">
        <f t="shared" si="2"/>
        <v/>
      </c>
    </row>
    <row r="27" spans="1:26" x14ac:dyDescent="0.2">
      <c r="A27" s="68">
        <v>24</v>
      </c>
      <c r="B27" s="66"/>
      <c r="C27" s="62"/>
      <c r="D27" s="55"/>
      <c r="E27" s="80"/>
      <c r="F27" s="79" t="str">
        <f t="shared" si="0"/>
        <v/>
      </c>
      <c r="G27" s="76"/>
      <c r="H27" s="61"/>
      <c r="I27" s="70"/>
      <c r="J27" s="55"/>
      <c r="K27" s="71"/>
      <c r="L27" s="71"/>
      <c r="M27" s="71"/>
      <c r="N27" s="56"/>
      <c r="O27" s="56"/>
      <c r="P27" s="54"/>
      <c r="Q27" s="55"/>
      <c r="R27" s="55"/>
      <c r="S27" s="31">
        <f t="shared" si="1"/>
        <v>0</v>
      </c>
      <c r="T27" s="63"/>
      <c r="U27" s="53"/>
      <c r="V27" s="22" t="str">
        <f>IF(N27="","",VLOOKUP(N27,リスト!$C$2:$D$35,2,FALSE))</f>
        <v/>
      </c>
      <c r="W27" s="22" t="str">
        <f>IF($O27="","",VLOOKUP($O27,リスト!$E$2:$F$3,2,FALSE))</f>
        <v/>
      </c>
      <c r="X27" s="22" t="str">
        <f>IF(Q27="","",VLOOKUP(Q27,リスト!$G$2:$H$3,2,FALSE))</f>
        <v/>
      </c>
      <c r="Y27" s="22" t="str">
        <f>IF(R27="","",VLOOKUP(R27,リスト!$I$2:$J$3,2,FALSE))</f>
        <v/>
      </c>
      <c r="Z27" s="22" t="str">
        <f t="shared" si="2"/>
        <v/>
      </c>
    </row>
    <row r="28" spans="1:26" x14ac:dyDescent="0.2">
      <c r="A28" s="68">
        <v>25</v>
      </c>
      <c r="B28" s="66"/>
      <c r="C28" s="62"/>
      <c r="D28" s="55"/>
      <c r="E28" s="80"/>
      <c r="F28" s="79" t="str">
        <f t="shared" si="0"/>
        <v/>
      </c>
      <c r="G28" s="76"/>
      <c r="H28" s="61"/>
      <c r="I28" s="70"/>
      <c r="J28" s="55"/>
      <c r="K28" s="71"/>
      <c r="L28" s="71"/>
      <c r="M28" s="71"/>
      <c r="N28" s="56"/>
      <c r="O28" s="56"/>
      <c r="P28" s="54"/>
      <c r="Q28" s="55"/>
      <c r="R28" s="55"/>
      <c r="S28" s="31">
        <f t="shared" si="1"/>
        <v>0</v>
      </c>
      <c r="T28" s="63"/>
      <c r="U28" s="53"/>
      <c r="V28" s="22" t="str">
        <f>IF(N28="","",VLOOKUP(N28,リスト!$C$2:$D$35,2,FALSE))</f>
        <v/>
      </c>
      <c r="W28" s="22" t="str">
        <f>IF($O28="","",VLOOKUP($O28,リスト!$E$2:$F$3,2,FALSE))</f>
        <v/>
      </c>
      <c r="X28" s="22" t="str">
        <f>IF(Q28="","",VLOOKUP(Q28,リスト!$G$2:$H$3,2,FALSE))</f>
        <v/>
      </c>
      <c r="Y28" s="22" t="str">
        <f>IF(R28="","",VLOOKUP(R28,リスト!$I$2:$J$3,2,FALSE))</f>
        <v/>
      </c>
      <c r="Z28" s="22" t="str">
        <f t="shared" si="2"/>
        <v/>
      </c>
    </row>
    <row r="29" spans="1:26" x14ac:dyDescent="0.2">
      <c r="A29" s="68">
        <v>26</v>
      </c>
      <c r="B29" s="66"/>
      <c r="C29" s="62"/>
      <c r="D29" s="55"/>
      <c r="E29" s="80"/>
      <c r="F29" s="79" t="str">
        <f t="shared" si="0"/>
        <v/>
      </c>
      <c r="G29" s="76"/>
      <c r="H29" s="61"/>
      <c r="I29" s="70"/>
      <c r="J29" s="55"/>
      <c r="K29" s="71"/>
      <c r="L29" s="71"/>
      <c r="M29" s="71"/>
      <c r="N29" s="56"/>
      <c r="O29" s="56"/>
      <c r="P29" s="54"/>
      <c r="Q29" s="55"/>
      <c r="R29" s="55"/>
      <c r="S29" s="31">
        <f t="shared" si="1"/>
        <v>0</v>
      </c>
      <c r="T29" s="63"/>
      <c r="U29" s="53"/>
      <c r="V29" s="22" t="str">
        <f>IF(N29="","",VLOOKUP(N29,リスト!$C$2:$D$35,2,FALSE))</f>
        <v/>
      </c>
      <c r="W29" s="22" t="str">
        <f>IF($O29="","",VLOOKUP($O29,リスト!$E$2:$F$3,2,FALSE))</f>
        <v/>
      </c>
      <c r="X29" s="22" t="str">
        <f>IF(Q29="","",VLOOKUP(Q29,リスト!$G$2:$H$3,2,FALSE))</f>
        <v/>
      </c>
      <c r="Y29" s="22" t="str">
        <f>IF(R29="","",VLOOKUP(R29,リスト!$I$2:$J$3,2,FALSE))</f>
        <v/>
      </c>
      <c r="Z29" s="22" t="str">
        <f t="shared" si="2"/>
        <v/>
      </c>
    </row>
    <row r="30" spans="1:26" x14ac:dyDescent="0.2">
      <c r="A30" s="68">
        <v>27</v>
      </c>
      <c r="B30" s="66"/>
      <c r="C30" s="62"/>
      <c r="D30" s="55"/>
      <c r="E30" s="80"/>
      <c r="F30" s="79" t="str">
        <f t="shared" si="0"/>
        <v/>
      </c>
      <c r="G30" s="76"/>
      <c r="H30" s="61"/>
      <c r="I30" s="70"/>
      <c r="J30" s="55"/>
      <c r="K30" s="71"/>
      <c r="L30" s="71"/>
      <c r="M30" s="71"/>
      <c r="N30" s="56"/>
      <c r="O30" s="56"/>
      <c r="P30" s="54"/>
      <c r="Q30" s="55"/>
      <c r="R30" s="55"/>
      <c r="S30" s="31">
        <f t="shared" si="1"/>
        <v>0</v>
      </c>
      <c r="T30" s="63"/>
      <c r="U30" s="53"/>
      <c r="V30" s="22" t="str">
        <f>IF(N30="","",VLOOKUP(N30,リスト!$C$2:$D$35,2,FALSE))</f>
        <v/>
      </c>
      <c r="W30" s="22" t="str">
        <f>IF($O30="","",VLOOKUP($O30,リスト!$E$2:$F$3,2,FALSE))</f>
        <v/>
      </c>
      <c r="X30" s="22" t="str">
        <f>IF(Q30="","",VLOOKUP(Q30,リスト!$G$2:$H$3,2,FALSE))</f>
        <v/>
      </c>
      <c r="Y30" s="22" t="str">
        <f>IF(R30="","",VLOOKUP(R30,リスト!$I$2:$J$3,2,FALSE))</f>
        <v/>
      </c>
      <c r="Z30" s="22" t="str">
        <f t="shared" si="2"/>
        <v/>
      </c>
    </row>
    <row r="31" spans="1:26" x14ac:dyDescent="0.2">
      <c r="A31" s="68">
        <v>28</v>
      </c>
      <c r="B31" s="66"/>
      <c r="C31" s="62"/>
      <c r="D31" s="55"/>
      <c r="E31" s="80"/>
      <c r="F31" s="79" t="str">
        <f t="shared" si="0"/>
        <v/>
      </c>
      <c r="G31" s="76"/>
      <c r="H31" s="61"/>
      <c r="I31" s="70"/>
      <c r="J31" s="55"/>
      <c r="K31" s="71"/>
      <c r="L31" s="71"/>
      <c r="M31" s="71"/>
      <c r="N31" s="56"/>
      <c r="O31" s="56"/>
      <c r="P31" s="54"/>
      <c r="Q31" s="55"/>
      <c r="R31" s="55"/>
      <c r="S31" s="31">
        <f t="shared" si="1"/>
        <v>0</v>
      </c>
      <c r="T31" s="63"/>
      <c r="U31" s="53"/>
      <c r="V31" s="22" t="str">
        <f>IF(N31="","",VLOOKUP(N31,リスト!$C$2:$D$35,2,FALSE))</f>
        <v/>
      </c>
      <c r="W31" s="22" t="str">
        <f>IF($O31="","",VLOOKUP($O31,リスト!$E$2:$F$3,2,FALSE))</f>
        <v/>
      </c>
      <c r="X31" s="22" t="str">
        <f>IF(Q31="","",VLOOKUP(Q31,リスト!$G$2:$H$3,2,FALSE))</f>
        <v/>
      </c>
      <c r="Y31" s="22" t="str">
        <f>IF(R31="","",VLOOKUP(R31,リスト!$I$2:$J$3,2,FALSE))</f>
        <v/>
      </c>
      <c r="Z31" s="22" t="str">
        <f t="shared" si="2"/>
        <v/>
      </c>
    </row>
    <row r="32" spans="1:26" x14ac:dyDescent="0.2">
      <c r="A32" s="68">
        <v>29</v>
      </c>
      <c r="B32" s="66"/>
      <c r="C32" s="62"/>
      <c r="D32" s="55"/>
      <c r="E32" s="80"/>
      <c r="F32" s="79" t="str">
        <f t="shared" si="0"/>
        <v/>
      </c>
      <c r="G32" s="76"/>
      <c r="H32" s="61"/>
      <c r="I32" s="70"/>
      <c r="J32" s="55"/>
      <c r="K32" s="71"/>
      <c r="L32" s="71"/>
      <c r="M32" s="71"/>
      <c r="N32" s="56"/>
      <c r="O32" s="56"/>
      <c r="P32" s="54"/>
      <c r="Q32" s="55"/>
      <c r="R32" s="55"/>
      <c r="S32" s="31">
        <f t="shared" si="1"/>
        <v>0</v>
      </c>
      <c r="T32" s="63"/>
      <c r="U32" s="53"/>
      <c r="V32" s="22" t="str">
        <f>IF(N32="","",VLOOKUP(N32,リスト!$C$2:$D$35,2,FALSE))</f>
        <v/>
      </c>
      <c r="W32" s="22" t="str">
        <f>IF($O32="","",VLOOKUP($O32,リスト!$E$2:$F$3,2,FALSE))</f>
        <v/>
      </c>
      <c r="X32" s="22" t="str">
        <f>IF(Q32="","",VLOOKUP(Q32,リスト!$G$2:$H$3,2,FALSE))</f>
        <v/>
      </c>
      <c r="Y32" s="22" t="str">
        <f>IF(R32="","",VLOOKUP(R32,リスト!$I$2:$J$3,2,FALSE))</f>
        <v/>
      </c>
      <c r="Z32" s="22" t="str">
        <f t="shared" si="2"/>
        <v/>
      </c>
    </row>
    <row r="33" spans="1:26" x14ac:dyDescent="0.2">
      <c r="A33" s="68">
        <v>30</v>
      </c>
      <c r="B33" s="66"/>
      <c r="C33" s="62"/>
      <c r="D33" s="55"/>
      <c r="E33" s="80"/>
      <c r="F33" s="79" t="str">
        <f t="shared" si="0"/>
        <v/>
      </c>
      <c r="G33" s="76"/>
      <c r="H33" s="61"/>
      <c r="I33" s="70"/>
      <c r="J33" s="55"/>
      <c r="K33" s="71"/>
      <c r="L33" s="71"/>
      <c r="M33" s="71"/>
      <c r="N33" s="56"/>
      <c r="O33" s="56"/>
      <c r="P33" s="54"/>
      <c r="Q33" s="55"/>
      <c r="R33" s="55"/>
      <c r="S33" s="31">
        <f t="shared" si="1"/>
        <v>0</v>
      </c>
      <c r="T33" s="63"/>
      <c r="U33" s="53"/>
      <c r="V33" s="22" t="str">
        <f>IF(N33="","",VLOOKUP(N33,リスト!$C$2:$D$35,2,FALSE))</f>
        <v/>
      </c>
      <c r="W33" s="22" t="str">
        <f>IF($O33="","",VLOOKUP($O33,リスト!$E$2:$F$3,2,FALSE))</f>
        <v/>
      </c>
      <c r="X33" s="22" t="str">
        <f>IF(Q33="","",VLOOKUP(Q33,リスト!$G$2:$H$3,2,FALSE))</f>
        <v/>
      </c>
      <c r="Y33" s="22" t="str">
        <f>IF(R33="","",VLOOKUP(R33,リスト!$I$2:$J$3,2,FALSE))</f>
        <v/>
      </c>
      <c r="Z33" s="22" t="str">
        <f t="shared" si="2"/>
        <v/>
      </c>
    </row>
    <row r="34" spans="1:26" x14ac:dyDescent="0.2">
      <c r="A34" s="68">
        <v>31</v>
      </c>
      <c r="B34" s="66"/>
      <c r="C34" s="62"/>
      <c r="D34" s="55"/>
      <c r="E34" s="80"/>
      <c r="F34" s="79" t="str">
        <f t="shared" si="0"/>
        <v/>
      </c>
      <c r="G34" s="76"/>
      <c r="H34" s="61"/>
      <c r="I34" s="70"/>
      <c r="J34" s="55"/>
      <c r="K34" s="71"/>
      <c r="L34" s="71"/>
      <c r="M34" s="71"/>
      <c r="N34" s="56"/>
      <c r="O34" s="56"/>
      <c r="P34" s="54"/>
      <c r="Q34" s="55"/>
      <c r="R34" s="55"/>
      <c r="S34" s="31">
        <f t="shared" si="1"/>
        <v>0</v>
      </c>
      <c r="T34" s="63"/>
      <c r="U34" s="53"/>
      <c r="V34" s="22" t="str">
        <f>IF(N34="","",VLOOKUP(N34,リスト!$C$2:$D$35,2,FALSE))</f>
        <v/>
      </c>
      <c r="W34" s="22" t="str">
        <f>IF($O34="","",VLOOKUP($O34,リスト!$E$2:$F$3,2,FALSE))</f>
        <v/>
      </c>
      <c r="X34" s="22" t="str">
        <f>IF(Q34="","",VLOOKUP(Q34,リスト!$G$2:$H$3,2,FALSE))</f>
        <v/>
      </c>
      <c r="Y34" s="22" t="str">
        <f>IF(R34="","",VLOOKUP(R34,リスト!$I$2:$J$3,2,FALSE))</f>
        <v/>
      </c>
      <c r="Z34" s="22" t="str">
        <f t="shared" si="2"/>
        <v/>
      </c>
    </row>
    <row r="35" spans="1:26" x14ac:dyDescent="0.2">
      <c r="A35" s="68">
        <v>32</v>
      </c>
      <c r="B35" s="66"/>
      <c r="C35" s="62"/>
      <c r="D35" s="55"/>
      <c r="E35" s="80"/>
      <c r="F35" s="79" t="str">
        <f t="shared" si="0"/>
        <v/>
      </c>
      <c r="G35" s="76"/>
      <c r="H35" s="61"/>
      <c r="I35" s="70"/>
      <c r="J35" s="55"/>
      <c r="K35" s="71"/>
      <c r="L35" s="71"/>
      <c r="M35" s="71"/>
      <c r="N35" s="56"/>
      <c r="O35" s="56"/>
      <c r="P35" s="54"/>
      <c r="Q35" s="55"/>
      <c r="R35" s="55"/>
      <c r="S35" s="31">
        <f t="shared" si="1"/>
        <v>0</v>
      </c>
      <c r="T35" s="63"/>
      <c r="U35" s="53"/>
      <c r="V35" s="22" t="str">
        <f>IF(N35="","",VLOOKUP(N35,リスト!$C$2:$D$35,2,FALSE))</f>
        <v/>
      </c>
      <c r="W35" s="22" t="str">
        <f>IF($O35="","",VLOOKUP($O35,リスト!$E$2:$F$3,2,FALSE))</f>
        <v/>
      </c>
      <c r="X35" s="22" t="str">
        <f>IF(Q35="","",VLOOKUP(Q35,リスト!$G$2:$H$3,2,FALSE))</f>
        <v/>
      </c>
      <c r="Y35" s="22" t="str">
        <f>IF(R35="","",VLOOKUP(R35,リスト!$I$2:$J$3,2,FALSE))</f>
        <v/>
      </c>
      <c r="Z35" s="22" t="str">
        <f t="shared" si="2"/>
        <v/>
      </c>
    </row>
    <row r="36" spans="1:26" x14ac:dyDescent="0.2">
      <c r="A36" s="68">
        <v>33</v>
      </c>
      <c r="B36" s="66"/>
      <c r="C36" s="62"/>
      <c r="D36" s="55"/>
      <c r="E36" s="80"/>
      <c r="F36" s="79" t="str">
        <f t="shared" si="0"/>
        <v/>
      </c>
      <c r="G36" s="76"/>
      <c r="H36" s="61"/>
      <c r="I36" s="70"/>
      <c r="J36" s="55"/>
      <c r="K36" s="71"/>
      <c r="L36" s="71"/>
      <c r="M36" s="71"/>
      <c r="N36" s="56"/>
      <c r="O36" s="56"/>
      <c r="P36" s="54"/>
      <c r="Q36" s="55"/>
      <c r="R36" s="55"/>
      <c r="S36" s="31">
        <f t="shared" si="1"/>
        <v>0</v>
      </c>
      <c r="T36" s="63"/>
      <c r="U36" s="53"/>
      <c r="V36" s="22" t="str">
        <f>IF(N36="","",VLOOKUP(N36,リスト!$C$2:$D$35,2,FALSE))</f>
        <v/>
      </c>
      <c r="W36" s="22" t="str">
        <f>IF($O36="","",VLOOKUP($O36,リスト!$E$2:$F$3,2,FALSE))</f>
        <v/>
      </c>
      <c r="X36" s="22" t="str">
        <f>IF(Q36="","",VLOOKUP(Q36,リスト!$G$2:$H$3,2,FALSE))</f>
        <v/>
      </c>
      <c r="Y36" s="22" t="str">
        <f>IF(R36="","",VLOOKUP(R36,リスト!$I$2:$J$3,2,FALSE))</f>
        <v/>
      </c>
      <c r="Z36" s="22" t="str">
        <f t="shared" si="2"/>
        <v/>
      </c>
    </row>
    <row r="37" spans="1:26" x14ac:dyDescent="0.2">
      <c r="A37" s="68">
        <v>34</v>
      </c>
      <c r="B37" s="66"/>
      <c r="C37" s="62"/>
      <c r="D37" s="55"/>
      <c r="E37" s="80"/>
      <c r="F37" s="79" t="str">
        <f t="shared" si="0"/>
        <v/>
      </c>
      <c r="G37" s="76"/>
      <c r="H37" s="61"/>
      <c r="I37" s="70"/>
      <c r="J37" s="55"/>
      <c r="K37" s="71"/>
      <c r="L37" s="71"/>
      <c r="M37" s="71"/>
      <c r="N37" s="56"/>
      <c r="O37" s="56"/>
      <c r="P37" s="54"/>
      <c r="Q37" s="55"/>
      <c r="R37" s="55"/>
      <c r="S37" s="31">
        <f t="shared" si="1"/>
        <v>0</v>
      </c>
      <c r="T37" s="63"/>
      <c r="U37" s="53"/>
      <c r="V37" s="22" t="str">
        <f>IF(N37="","",VLOOKUP(N37,リスト!$C$2:$D$35,2,FALSE))</f>
        <v/>
      </c>
      <c r="W37" s="22" t="str">
        <f>IF($O37="","",VLOOKUP($O37,リスト!$E$2:$F$3,2,FALSE))</f>
        <v/>
      </c>
      <c r="X37" s="22" t="str">
        <f>IF(Q37="","",VLOOKUP(Q37,リスト!$G$2:$H$3,2,FALSE))</f>
        <v/>
      </c>
      <c r="Y37" s="22" t="str">
        <f>IF(R37="","",VLOOKUP(R37,リスト!$I$2:$J$3,2,FALSE))</f>
        <v/>
      </c>
      <c r="Z37" s="22" t="str">
        <f t="shared" si="2"/>
        <v/>
      </c>
    </row>
    <row r="38" spans="1:26" x14ac:dyDescent="0.2">
      <c r="A38" s="68">
        <v>35</v>
      </c>
      <c r="B38" s="66"/>
      <c r="C38" s="62"/>
      <c r="D38" s="55"/>
      <c r="E38" s="80"/>
      <c r="F38" s="79" t="str">
        <f t="shared" si="0"/>
        <v/>
      </c>
      <c r="G38" s="76"/>
      <c r="H38" s="61"/>
      <c r="I38" s="70"/>
      <c r="J38" s="55"/>
      <c r="K38" s="71"/>
      <c r="L38" s="71"/>
      <c r="M38" s="71"/>
      <c r="N38" s="56"/>
      <c r="O38" s="56"/>
      <c r="P38" s="54"/>
      <c r="Q38" s="55"/>
      <c r="R38" s="55"/>
      <c r="S38" s="31">
        <f t="shared" si="1"/>
        <v>0</v>
      </c>
      <c r="T38" s="63"/>
      <c r="U38" s="53"/>
      <c r="V38" s="22" t="str">
        <f>IF(N38="","",VLOOKUP(N38,リスト!$C$2:$D$35,2,FALSE))</f>
        <v/>
      </c>
      <c r="W38" s="22" t="str">
        <f>IF($O38="","",VLOOKUP($O38,リスト!$E$2:$F$3,2,FALSE))</f>
        <v/>
      </c>
      <c r="X38" s="22" t="str">
        <f>IF(Q38="","",VLOOKUP(Q38,リスト!$G$2:$H$3,2,FALSE))</f>
        <v/>
      </c>
      <c r="Y38" s="22" t="str">
        <f>IF(R38="","",VLOOKUP(R38,リスト!$I$2:$J$3,2,FALSE))</f>
        <v/>
      </c>
      <c r="Z38" s="22" t="str">
        <f t="shared" si="2"/>
        <v/>
      </c>
    </row>
    <row r="39" spans="1:26" x14ac:dyDescent="0.2">
      <c r="A39" s="68">
        <v>36</v>
      </c>
      <c r="B39" s="66"/>
      <c r="C39" s="62"/>
      <c r="D39" s="55"/>
      <c r="E39" s="80"/>
      <c r="F39" s="79" t="str">
        <f t="shared" si="0"/>
        <v/>
      </c>
      <c r="G39" s="76"/>
      <c r="H39" s="61"/>
      <c r="I39" s="70"/>
      <c r="J39" s="55"/>
      <c r="K39" s="71"/>
      <c r="L39" s="71"/>
      <c r="M39" s="71"/>
      <c r="N39" s="56"/>
      <c r="O39" s="56"/>
      <c r="P39" s="54"/>
      <c r="Q39" s="55"/>
      <c r="R39" s="55"/>
      <c r="S39" s="31">
        <f t="shared" si="1"/>
        <v>0</v>
      </c>
      <c r="T39" s="63"/>
      <c r="U39" s="53"/>
      <c r="V39" s="22" t="str">
        <f>IF(N39="","",VLOOKUP(N39,リスト!$C$2:$D$35,2,FALSE))</f>
        <v/>
      </c>
      <c r="W39" s="22" t="str">
        <f>IF($O39="","",VLOOKUP($O39,リスト!$E$2:$F$3,2,FALSE))</f>
        <v/>
      </c>
      <c r="X39" s="22" t="str">
        <f>IF(Q39="","",VLOOKUP(Q39,リスト!$G$2:$H$3,2,FALSE))</f>
        <v/>
      </c>
      <c r="Y39" s="22" t="str">
        <f>IF(R39="","",VLOOKUP(R39,リスト!$I$2:$J$3,2,FALSE))</f>
        <v/>
      </c>
      <c r="Z39" s="22" t="str">
        <f t="shared" si="2"/>
        <v/>
      </c>
    </row>
    <row r="40" spans="1:26" x14ac:dyDescent="0.2">
      <c r="A40" s="68">
        <v>37</v>
      </c>
      <c r="B40" s="66"/>
      <c r="C40" s="62"/>
      <c r="D40" s="55"/>
      <c r="E40" s="80"/>
      <c r="F40" s="79" t="str">
        <f t="shared" si="0"/>
        <v/>
      </c>
      <c r="G40" s="76"/>
      <c r="H40" s="61"/>
      <c r="I40" s="70"/>
      <c r="J40" s="55"/>
      <c r="K40" s="71"/>
      <c r="L40" s="71"/>
      <c r="M40" s="71"/>
      <c r="N40" s="56"/>
      <c r="O40" s="56"/>
      <c r="P40" s="54"/>
      <c r="Q40" s="55"/>
      <c r="R40" s="55"/>
      <c r="S40" s="31">
        <f t="shared" si="1"/>
        <v>0</v>
      </c>
      <c r="T40" s="63"/>
      <c r="U40" s="53"/>
      <c r="V40" s="22" t="str">
        <f>IF(N40="","",VLOOKUP(N40,リスト!$C$2:$D$35,2,FALSE))</f>
        <v/>
      </c>
      <c r="W40" s="22" t="str">
        <f>IF($O40="","",VLOOKUP($O40,リスト!$E$2:$F$3,2,FALSE))</f>
        <v/>
      </c>
      <c r="X40" s="22" t="str">
        <f>IF(Q40="","",VLOOKUP(Q40,リスト!$G$2:$H$3,2,FALSE))</f>
        <v/>
      </c>
      <c r="Y40" s="22" t="str">
        <f>IF(R40="","",VLOOKUP(R40,リスト!$I$2:$J$3,2,FALSE))</f>
        <v/>
      </c>
      <c r="Z40" s="22" t="str">
        <f t="shared" si="2"/>
        <v/>
      </c>
    </row>
    <row r="41" spans="1:26" x14ac:dyDescent="0.2">
      <c r="A41" s="68">
        <v>38</v>
      </c>
      <c r="B41" s="66"/>
      <c r="C41" s="62"/>
      <c r="D41" s="55"/>
      <c r="E41" s="80"/>
      <c r="F41" s="79" t="str">
        <f t="shared" si="0"/>
        <v/>
      </c>
      <c r="G41" s="76"/>
      <c r="H41" s="61"/>
      <c r="I41" s="70"/>
      <c r="J41" s="55"/>
      <c r="K41" s="71"/>
      <c r="L41" s="71"/>
      <c r="M41" s="71"/>
      <c r="N41" s="56"/>
      <c r="O41" s="56"/>
      <c r="P41" s="54"/>
      <c r="Q41" s="55"/>
      <c r="R41" s="55"/>
      <c r="S41" s="31">
        <f t="shared" si="1"/>
        <v>0</v>
      </c>
      <c r="T41" s="63"/>
      <c r="U41" s="53"/>
      <c r="V41" s="22" t="str">
        <f>IF(N41="","",VLOOKUP(N41,リスト!$C$2:$D$35,2,FALSE))</f>
        <v/>
      </c>
      <c r="W41" s="22" t="str">
        <f>IF($O41="","",VLOOKUP($O41,リスト!$E$2:$F$3,2,FALSE))</f>
        <v/>
      </c>
      <c r="X41" s="22" t="str">
        <f>IF(Q41="","",VLOOKUP(Q41,リスト!$G$2:$H$3,2,FALSE))</f>
        <v/>
      </c>
      <c r="Y41" s="22" t="str">
        <f>IF(R41="","",VLOOKUP(R41,リスト!$I$2:$J$3,2,FALSE))</f>
        <v/>
      </c>
      <c r="Z41" s="22" t="str">
        <f t="shared" si="2"/>
        <v/>
      </c>
    </row>
    <row r="42" spans="1:26" x14ac:dyDescent="0.2">
      <c r="A42" s="68">
        <v>39</v>
      </c>
      <c r="B42" s="66"/>
      <c r="C42" s="62"/>
      <c r="D42" s="55"/>
      <c r="E42" s="80"/>
      <c r="F42" s="79" t="str">
        <f t="shared" si="0"/>
        <v/>
      </c>
      <c r="G42" s="76"/>
      <c r="H42" s="61"/>
      <c r="I42" s="70"/>
      <c r="J42" s="55"/>
      <c r="K42" s="71"/>
      <c r="L42" s="71"/>
      <c r="M42" s="71"/>
      <c r="N42" s="56"/>
      <c r="O42" s="56"/>
      <c r="P42" s="54"/>
      <c r="Q42" s="55"/>
      <c r="R42" s="55"/>
      <c r="S42" s="31">
        <f t="shared" si="1"/>
        <v>0</v>
      </c>
      <c r="T42" s="63"/>
      <c r="U42" s="53"/>
      <c r="V42" s="22" t="str">
        <f>IF(N42="","",VLOOKUP(N42,リスト!$C$2:$D$35,2,FALSE))</f>
        <v/>
      </c>
      <c r="W42" s="22" t="str">
        <f>IF($O42="","",VLOOKUP($O42,リスト!$E$2:$F$3,2,FALSE))</f>
        <v/>
      </c>
      <c r="X42" s="22" t="str">
        <f>IF(Q42="","",VLOOKUP(Q42,リスト!$G$2:$H$3,2,FALSE))</f>
        <v/>
      </c>
      <c r="Y42" s="22" t="str">
        <f>IF(R42="","",VLOOKUP(R42,リスト!$I$2:$J$3,2,FALSE))</f>
        <v/>
      </c>
      <c r="Z42" s="22" t="str">
        <f t="shared" si="2"/>
        <v/>
      </c>
    </row>
    <row r="43" spans="1:26" x14ac:dyDescent="0.2">
      <c r="A43" s="68">
        <v>40</v>
      </c>
      <c r="B43" s="66"/>
      <c r="C43" s="62"/>
      <c r="D43" s="55"/>
      <c r="E43" s="80"/>
      <c r="F43" s="79" t="str">
        <f t="shared" si="0"/>
        <v/>
      </c>
      <c r="G43" s="76"/>
      <c r="H43" s="61"/>
      <c r="I43" s="70"/>
      <c r="J43" s="55"/>
      <c r="K43" s="71"/>
      <c r="L43" s="71"/>
      <c r="M43" s="71"/>
      <c r="N43" s="56"/>
      <c r="O43" s="56"/>
      <c r="P43" s="54"/>
      <c r="Q43" s="55"/>
      <c r="R43" s="55"/>
      <c r="S43" s="31">
        <f t="shared" si="1"/>
        <v>0</v>
      </c>
      <c r="T43" s="63"/>
      <c r="U43" s="53"/>
      <c r="V43" s="22" t="str">
        <f>IF(N43="","",VLOOKUP(N43,リスト!$C$2:$D$35,2,FALSE))</f>
        <v/>
      </c>
      <c r="W43" s="22" t="str">
        <f>IF($O43="","",VLOOKUP($O43,リスト!$E$2:$F$3,2,FALSE))</f>
        <v/>
      </c>
      <c r="X43" s="22" t="str">
        <f>IF(Q43="","",VLOOKUP(Q43,リスト!$G$2:$H$3,2,FALSE))</f>
        <v/>
      </c>
      <c r="Y43" s="22" t="str">
        <f>IF(R43="","",VLOOKUP(R43,リスト!$I$2:$J$3,2,FALSE))</f>
        <v/>
      </c>
      <c r="Z43" s="22" t="str">
        <f t="shared" si="2"/>
        <v/>
      </c>
    </row>
    <row r="44" spans="1:26" x14ac:dyDescent="0.2">
      <c r="A44" s="68">
        <v>41</v>
      </c>
      <c r="B44" s="66"/>
      <c r="C44" s="62"/>
      <c r="D44" s="55"/>
      <c r="E44" s="80"/>
      <c r="F44" s="79" t="str">
        <f t="shared" si="0"/>
        <v/>
      </c>
      <c r="G44" s="76"/>
      <c r="H44" s="61"/>
      <c r="I44" s="70"/>
      <c r="J44" s="55"/>
      <c r="K44" s="71"/>
      <c r="L44" s="71"/>
      <c r="M44" s="71"/>
      <c r="N44" s="56"/>
      <c r="O44" s="56"/>
      <c r="P44" s="54"/>
      <c r="Q44" s="55"/>
      <c r="R44" s="55"/>
      <c r="S44" s="31">
        <f t="shared" si="1"/>
        <v>0</v>
      </c>
      <c r="T44" s="63"/>
      <c r="U44" s="53"/>
      <c r="V44" s="22" t="str">
        <f>IF(N44="","",VLOOKUP(N44,リスト!$C$2:$D$35,2,FALSE))</f>
        <v/>
      </c>
      <c r="W44" s="22" t="str">
        <f>IF($O44="","",VLOOKUP($O44,リスト!$E$2:$F$3,2,FALSE))</f>
        <v/>
      </c>
      <c r="X44" s="22" t="str">
        <f>IF(Q44="","",VLOOKUP(Q44,リスト!$G$2:$H$3,2,FALSE))</f>
        <v/>
      </c>
      <c r="Y44" s="22" t="str">
        <f>IF(R44="","",VLOOKUP(R44,リスト!$I$2:$J$3,2,FALSE))</f>
        <v/>
      </c>
      <c r="Z44" s="22" t="str">
        <f t="shared" si="2"/>
        <v/>
      </c>
    </row>
    <row r="45" spans="1:26" x14ac:dyDescent="0.2">
      <c r="A45" s="68">
        <v>42</v>
      </c>
      <c r="B45" s="66"/>
      <c r="C45" s="62"/>
      <c r="D45" s="55"/>
      <c r="E45" s="80"/>
      <c r="F45" s="79" t="str">
        <f t="shared" si="0"/>
        <v/>
      </c>
      <c r="G45" s="76"/>
      <c r="H45" s="61"/>
      <c r="I45" s="70"/>
      <c r="J45" s="55"/>
      <c r="K45" s="71"/>
      <c r="L45" s="71"/>
      <c r="M45" s="71"/>
      <c r="N45" s="56"/>
      <c r="O45" s="56"/>
      <c r="P45" s="54"/>
      <c r="Q45" s="55"/>
      <c r="R45" s="55"/>
      <c r="S45" s="31">
        <f t="shared" si="1"/>
        <v>0</v>
      </c>
      <c r="T45" s="63"/>
      <c r="U45" s="53"/>
      <c r="V45" s="22" t="str">
        <f>IF(N45="","",VLOOKUP(N45,リスト!$C$2:$D$35,2,FALSE))</f>
        <v/>
      </c>
      <c r="W45" s="22" t="str">
        <f>IF($O45="","",VLOOKUP($O45,リスト!$E$2:$F$3,2,FALSE))</f>
        <v/>
      </c>
      <c r="X45" s="22" t="str">
        <f>IF(Q45="","",VLOOKUP(Q45,リスト!$G$2:$H$3,2,FALSE))</f>
        <v/>
      </c>
      <c r="Y45" s="22" t="str">
        <f>IF(R45="","",VLOOKUP(R45,リスト!$I$2:$J$3,2,FALSE))</f>
        <v/>
      </c>
      <c r="Z45" s="22" t="str">
        <f t="shared" si="2"/>
        <v/>
      </c>
    </row>
    <row r="46" spans="1:26" x14ac:dyDescent="0.2">
      <c r="A46" s="68">
        <v>43</v>
      </c>
      <c r="B46" s="66"/>
      <c r="C46" s="62"/>
      <c r="D46" s="55"/>
      <c r="E46" s="80"/>
      <c r="F46" s="79" t="str">
        <f t="shared" si="0"/>
        <v/>
      </c>
      <c r="G46" s="76"/>
      <c r="H46" s="61"/>
      <c r="I46" s="70"/>
      <c r="J46" s="55"/>
      <c r="K46" s="71"/>
      <c r="L46" s="71"/>
      <c r="M46" s="71"/>
      <c r="N46" s="56"/>
      <c r="O46" s="56"/>
      <c r="P46" s="54"/>
      <c r="Q46" s="55"/>
      <c r="R46" s="55"/>
      <c r="S46" s="31">
        <f t="shared" si="1"/>
        <v>0</v>
      </c>
      <c r="T46" s="63"/>
      <c r="U46" s="53"/>
      <c r="V46" s="22" t="str">
        <f>IF(N46="","",VLOOKUP(N46,リスト!$C$2:$D$35,2,FALSE))</f>
        <v/>
      </c>
      <c r="W46" s="22" t="str">
        <f>IF($O46="","",VLOOKUP($O46,リスト!$E$2:$F$3,2,FALSE))</f>
        <v/>
      </c>
      <c r="X46" s="22" t="str">
        <f>IF(Q46="","",VLOOKUP(Q46,リスト!$G$2:$H$3,2,FALSE))</f>
        <v/>
      </c>
      <c r="Y46" s="22" t="str">
        <f>IF(R46="","",VLOOKUP(R46,リスト!$I$2:$J$3,2,FALSE))</f>
        <v/>
      </c>
      <c r="Z46" s="22" t="str">
        <f t="shared" si="2"/>
        <v/>
      </c>
    </row>
    <row r="47" spans="1:26" x14ac:dyDescent="0.2">
      <c r="A47" s="68">
        <v>44</v>
      </c>
      <c r="B47" s="66"/>
      <c r="C47" s="62"/>
      <c r="D47" s="55"/>
      <c r="E47" s="80"/>
      <c r="F47" s="79" t="str">
        <f t="shared" si="0"/>
        <v/>
      </c>
      <c r="G47" s="76"/>
      <c r="H47" s="61"/>
      <c r="I47" s="70"/>
      <c r="J47" s="55"/>
      <c r="K47" s="71"/>
      <c r="L47" s="71"/>
      <c r="M47" s="71"/>
      <c r="N47" s="56"/>
      <c r="O47" s="56"/>
      <c r="P47" s="54"/>
      <c r="Q47" s="55"/>
      <c r="R47" s="55"/>
      <c r="S47" s="31">
        <f t="shared" si="1"/>
        <v>0</v>
      </c>
      <c r="T47" s="63"/>
      <c r="U47" s="53"/>
      <c r="V47" s="22" t="str">
        <f>IF(N47="","",VLOOKUP(N47,リスト!$C$2:$D$35,2,FALSE))</f>
        <v/>
      </c>
      <c r="W47" s="22" t="str">
        <f>IF($O47="","",VLOOKUP($O47,リスト!$E$2:$F$3,2,FALSE))</f>
        <v/>
      </c>
      <c r="X47" s="22" t="str">
        <f>IF(Q47="","",VLOOKUP(Q47,リスト!$G$2:$H$3,2,FALSE))</f>
        <v/>
      </c>
      <c r="Y47" s="22" t="str">
        <f>IF(R47="","",VLOOKUP(R47,リスト!$I$2:$J$3,2,FALSE))</f>
        <v/>
      </c>
      <c r="Z47" s="22" t="str">
        <f t="shared" si="2"/>
        <v/>
      </c>
    </row>
    <row r="48" spans="1:26" x14ac:dyDescent="0.2">
      <c r="A48" s="68">
        <v>45</v>
      </c>
      <c r="B48" s="66"/>
      <c r="C48" s="62"/>
      <c r="D48" s="55"/>
      <c r="E48" s="80"/>
      <c r="F48" s="79" t="str">
        <f t="shared" si="0"/>
        <v/>
      </c>
      <c r="G48" s="76"/>
      <c r="H48" s="61"/>
      <c r="I48" s="70"/>
      <c r="J48" s="55"/>
      <c r="K48" s="71"/>
      <c r="L48" s="71"/>
      <c r="M48" s="71"/>
      <c r="N48" s="56"/>
      <c r="O48" s="56"/>
      <c r="P48" s="54"/>
      <c r="Q48" s="55"/>
      <c r="R48" s="55"/>
      <c r="S48" s="31">
        <f t="shared" si="1"/>
        <v>0</v>
      </c>
      <c r="T48" s="63"/>
      <c r="U48" s="53"/>
      <c r="V48" s="22" t="str">
        <f>IF(N48="","",VLOOKUP(N48,リスト!$C$2:$D$35,2,FALSE))</f>
        <v/>
      </c>
      <c r="W48" s="22" t="str">
        <f>IF($O48="","",VLOOKUP($O48,リスト!$E$2:$F$3,2,FALSE))</f>
        <v/>
      </c>
      <c r="X48" s="22" t="str">
        <f>IF(Q48="","",VLOOKUP(Q48,リスト!$G$2:$H$3,2,FALSE))</f>
        <v/>
      </c>
      <c r="Y48" s="22" t="str">
        <f>IF(R48="","",VLOOKUP(R48,リスト!$I$2:$J$3,2,FALSE))</f>
        <v/>
      </c>
      <c r="Z48" s="22" t="str">
        <f t="shared" si="2"/>
        <v/>
      </c>
    </row>
    <row r="49" spans="1:26" x14ac:dyDescent="0.2">
      <c r="A49" s="68">
        <v>46</v>
      </c>
      <c r="B49" s="66"/>
      <c r="C49" s="62"/>
      <c r="D49" s="55"/>
      <c r="E49" s="80"/>
      <c r="F49" s="79" t="str">
        <f t="shared" si="0"/>
        <v/>
      </c>
      <c r="G49" s="76"/>
      <c r="H49" s="61"/>
      <c r="I49" s="70"/>
      <c r="J49" s="55"/>
      <c r="K49" s="71"/>
      <c r="L49" s="71"/>
      <c r="M49" s="71"/>
      <c r="N49" s="56"/>
      <c r="O49" s="56"/>
      <c r="P49" s="54"/>
      <c r="Q49" s="55"/>
      <c r="R49" s="55"/>
      <c r="S49" s="31">
        <f t="shared" si="1"/>
        <v>0</v>
      </c>
      <c r="T49" s="63"/>
      <c r="U49" s="53"/>
      <c r="V49" s="22" t="str">
        <f>IF(N49="","",VLOOKUP(N49,リスト!$C$2:$D$35,2,FALSE))</f>
        <v/>
      </c>
      <c r="W49" s="22" t="str">
        <f>IF($O49="","",VLOOKUP($O49,リスト!$E$2:$F$3,2,FALSE))</f>
        <v/>
      </c>
      <c r="X49" s="22" t="str">
        <f>IF(Q49="","",VLOOKUP(Q49,リスト!$G$2:$H$3,2,FALSE))</f>
        <v/>
      </c>
      <c r="Y49" s="22" t="str">
        <f>IF(R49="","",VLOOKUP(R49,リスト!$I$2:$J$3,2,FALSE))</f>
        <v/>
      </c>
      <c r="Z49" s="22" t="str">
        <f t="shared" si="2"/>
        <v/>
      </c>
    </row>
    <row r="50" spans="1:26" x14ac:dyDescent="0.2">
      <c r="A50" s="68">
        <v>47</v>
      </c>
      <c r="B50" s="66"/>
      <c r="C50" s="62"/>
      <c r="D50" s="55"/>
      <c r="E50" s="80"/>
      <c r="F50" s="79" t="str">
        <f t="shared" si="0"/>
        <v/>
      </c>
      <c r="G50" s="76"/>
      <c r="H50" s="61"/>
      <c r="I50" s="70"/>
      <c r="J50" s="55"/>
      <c r="K50" s="71"/>
      <c r="L50" s="71"/>
      <c r="M50" s="71"/>
      <c r="N50" s="56"/>
      <c r="O50" s="56"/>
      <c r="P50" s="54"/>
      <c r="Q50" s="55"/>
      <c r="R50" s="55"/>
      <c r="S50" s="31">
        <f t="shared" si="1"/>
        <v>0</v>
      </c>
      <c r="T50" s="63"/>
      <c r="U50" s="53"/>
      <c r="V50" s="22" t="str">
        <f>IF(N50="","",VLOOKUP(N50,リスト!$C$2:$D$35,2,FALSE))</f>
        <v/>
      </c>
      <c r="W50" s="22" t="str">
        <f>IF($O50="","",VLOOKUP($O50,リスト!$E$2:$F$3,2,FALSE))</f>
        <v/>
      </c>
      <c r="X50" s="22" t="str">
        <f>IF(Q50="","",VLOOKUP(Q50,リスト!$G$2:$H$3,2,FALSE))</f>
        <v/>
      </c>
      <c r="Y50" s="22" t="str">
        <f>IF(R50="","",VLOOKUP(R50,リスト!$I$2:$J$3,2,FALSE))</f>
        <v/>
      </c>
      <c r="Z50" s="22" t="str">
        <f t="shared" si="2"/>
        <v/>
      </c>
    </row>
    <row r="51" spans="1:26" x14ac:dyDescent="0.2">
      <c r="A51" s="68">
        <v>48</v>
      </c>
      <c r="B51" s="66"/>
      <c r="C51" s="62"/>
      <c r="D51" s="55"/>
      <c r="E51" s="80"/>
      <c r="F51" s="79" t="str">
        <f t="shared" si="0"/>
        <v/>
      </c>
      <c r="G51" s="76"/>
      <c r="H51" s="61"/>
      <c r="I51" s="70"/>
      <c r="J51" s="55"/>
      <c r="K51" s="71"/>
      <c r="L51" s="71"/>
      <c r="M51" s="71"/>
      <c r="N51" s="56"/>
      <c r="O51" s="56"/>
      <c r="P51" s="54"/>
      <c r="Q51" s="55"/>
      <c r="R51" s="55"/>
      <c r="S51" s="31">
        <f t="shared" si="1"/>
        <v>0</v>
      </c>
      <c r="T51" s="63"/>
      <c r="U51" s="53"/>
      <c r="V51" s="22" t="str">
        <f>IF(N51="","",VLOOKUP(N51,リスト!$C$2:$D$35,2,FALSE))</f>
        <v/>
      </c>
      <c r="W51" s="22" t="str">
        <f>IF($O51="","",VLOOKUP($O51,リスト!$E$2:$F$3,2,FALSE))</f>
        <v/>
      </c>
      <c r="X51" s="22" t="str">
        <f>IF(Q51="","",VLOOKUP(Q51,リスト!$G$2:$H$3,2,FALSE))</f>
        <v/>
      </c>
      <c r="Y51" s="22" t="str">
        <f>IF(R51="","",VLOOKUP(R51,リスト!$I$2:$J$3,2,FALSE))</f>
        <v/>
      </c>
      <c r="Z51" s="22" t="str">
        <f t="shared" si="2"/>
        <v/>
      </c>
    </row>
    <row r="52" spans="1:26" x14ac:dyDescent="0.2">
      <c r="A52" s="68">
        <v>49</v>
      </c>
      <c r="B52" s="66"/>
      <c r="C52" s="62"/>
      <c r="D52" s="55"/>
      <c r="E52" s="80"/>
      <c r="F52" s="79" t="str">
        <f t="shared" si="0"/>
        <v/>
      </c>
      <c r="G52" s="76"/>
      <c r="H52" s="61"/>
      <c r="I52" s="70"/>
      <c r="J52" s="55"/>
      <c r="K52" s="71"/>
      <c r="L52" s="71"/>
      <c r="M52" s="71"/>
      <c r="N52" s="56"/>
      <c r="O52" s="56"/>
      <c r="P52" s="54"/>
      <c r="Q52" s="55"/>
      <c r="R52" s="55"/>
      <c r="S52" s="31">
        <f t="shared" si="1"/>
        <v>0</v>
      </c>
      <c r="T52" s="63"/>
      <c r="U52" s="53"/>
      <c r="V52" s="22" t="str">
        <f>IF(N52="","",VLOOKUP(N52,リスト!$C$2:$D$35,2,FALSE))</f>
        <v/>
      </c>
      <c r="W52" s="22" t="str">
        <f>IF($O52="","",VLOOKUP($O52,リスト!$E$2:$F$3,2,FALSE))</f>
        <v/>
      </c>
      <c r="X52" s="22" t="str">
        <f>IF(Q52="","",VLOOKUP(Q52,リスト!$G$2:$H$3,2,FALSE))</f>
        <v/>
      </c>
      <c r="Y52" s="22" t="str">
        <f>IF(R52="","",VLOOKUP(R52,リスト!$I$2:$J$3,2,FALSE))</f>
        <v/>
      </c>
      <c r="Z52" s="22" t="str">
        <f t="shared" si="2"/>
        <v/>
      </c>
    </row>
    <row r="53" spans="1:26" x14ac:dyDescent="0.2">
      <c r="A53" s="68">
        <v>50</v>
      </c>
      <c r="B53" s="66"/>
      <c r="C53" s="62"/>
      <c r="D53" s="55"/>
      <c r="E53" s="80"/>
      <c r="F53" s="79" t="str">
        <f t="shared" si="0"/>
        <v/>
      </c>
      <c r="G53" s="76"/>
      <c r="H53" s="61"/>
      <c r="I53" s="70"/>
      <c r="J53" s="55"/>
      <c r="K53" s="71"/>
      <c r="L53" s="71"/>
      <c r="M53" s="71"/>
      <c r="N53" s="56"/>
      <c r="O53" s="56"/>
      <c r="P53" s="54"/>
      <c r="Q53" s="55"/>
      <c r="R53" s="55"/>
      <c r="S53" s="31">
        <f t="shared" si="1"/>
        <v>0</v>
      </c>
      <c r="T53" s="63"/>
      <c r="U53" s="53"/>
      <c r="V53" s="22" t="str">
        <f>IF(N53="","",VLOOKUP(N53,リスト!$C$2:$D$35,2,FALSE))</f>
        <v/>
      </c>
      <c r="W53" s="22" t="str">
        <f>IF($O53="","",VLOOKUP($O53,リスト!$E$2:$F$3,2,FALSE))</f>
        <v/>
      </c>
      <c r="X53" s="22" t="str">
        <f>IF(Q53="","",VLOOKUP(Q53,リスト!$G$2:$H$3,2,FALSE))</f>
        <v/>
      </c>
      <c r="Y53" s="22" t="str">
        <f>IF(R53="","",VLOOKUP(R53,リスト!$I$2:$J$3,2,FALSE))</f>
        <v/>
      </c>
      <c r="Z53" s="22" t="str">
        <f t="shared" si="2"/>
        <v/>
      </c>
    </row>
    <row r="54" spans="1:26" x14ac:dyDescent="0.2">
      <c r="A54" s="68">
        <v>51</v>
      </c>
      <c r="B54" s="66"/>
      <c r="C54" s="62"/>
      <c r="D54" s="55"/>
      <c r="E54" s="80"/>
      <c r="F54" s="79" t="str">
        <f t="shared" si="0"/>
        <v/>
      </c>
      <c r="G54" s="76"/>
      <c r="H54" s="61"/>
      <c r="I54" s="70"/>
      <c r="J54" s="55"/>
      <c r="K54" s="71"/>
      <c r="L54" s="71"/>
      <c r="M54" s="71"/>
      <c r="N54" s="56"/>
      <c r="O54" s="56"/>
      <c r="P54" s="54"/>
      <c r="Q54" s="55"/>
      <c r="R54" s="55"/>
      <c r="S54" s="31">
        <f t="shared" si="1"/>
        <v>0</v>
      </c>
      <c r="T54" s="63"/>
      <c r="U54" s="53"/>
      <c r="V54" s="22" t="str">
        <f>IF(N54="","",VLOOKUP(N54,リスト!$C$2:$D$35,2,FALSE))</f>
        <v/>
      </c>
      <c r="W54" s="22" t="str">
        <f>IF($O54="","",VLOOKUP($O54,リスト!$E$2:$F$3,2,FALSE))</f>
        <v/>
      </c>
      <c r="X54" s="22" t="str">
        <f>IF(Q54="","",VLOOKUP(Q54,リスト!$G$2:$H$3,2,FALSE))</f>
        <v/>
      </c>
      <c r="Y54" s="22" t="str">
        <f>IF(R54="","",VLOOKUP(R54,リスト!$I$2:$J$3,2,FALSE))</f>
        <v/>
      </c>
      <c r="Z54" s="22" t="str">
        <f t="shared" si="2"/>
        <v/>
      </c>
    </row>
    <row r="55" spans="1:26" x14ac:dyDescent="0.2">
      <c r="A55" s="68">
        <v>52</v>
      </c>
      <c r="B55" s="66"/>
      <c r="C55" s="62"/>
      <c r="D55" s="55"/>
      <c r="E55" s="80"/>
      <c r="F55" s="79" t="str">
        <f t="shared" si="0"/>
        <v/>
      </c>
      <c r="G55" s="76"/>
      <c r="H55" s="61"/>
      <c r="I55" s="70"/>
      <c r="J55" s="55"/>
      <c r="K55" s="71"/>
      <c r="L55" s="71"/>
      <c r="M55" s="71"/>
      <c r="N55" s="56"/>
      <c r="O55" s="56"/>
      <c r="P55" s="54"/>
      <c r="Q55" s="55"/>
      <c r="R55" s="55"/>
      <c r="S55" s="31">
        <f t="shared" si="1"/>
        <v>0</v>
      </c>
      <c r="T55" s="63"/>
      <c r="U55" s="53"/>
      <c r="V55" s="22" t="str">
        <f>IF(N55="","",VLOOKUP(N55,リスト!$C$2:$D$35,2,FALSE))</f>
        <v/>
      </c>
      <c r="W55" s="22" t="str">
        <f>IF($O55="","",VLOOKUP($O55,リスト!$E$2:$F$3,2,FALSE))</f>
        <v/>
      </c>
      <c r="X55" s="22" t="str">
        <f>IF(Q55="","",VLOOKUP(Q55,リスト!$G$2:$H$3,2,FALSE))</f>
        <v/>
      </c>
      <c r="Y55" s="22" t="str">
        <f>IF(R55="","",VLOOKUP(R55,リスト!$I$2:$J$3,2,FALSE))</f>
        <v/>
      </c>
      <c r="Z55" s="22" t="str">
        <f t="shared" si="2"/>
        <v/>
      </c>
    </row>
    <row r="56" spans="1:26" x14ac:dyDescent="0.2">
      <c r="A56" s="68">
        <v>53</v>
      </c>
      <c r="B56" s="66"/>
      <c r="C56" s="62"/>
      <c r="D56" s="55"/>
      <c r="E56" s="80"/>
      <c r="F56" s="79" t="str">
        <f t="shared" si="0"/>
        <v/>
      </c>
      <c r="G56" s="76"/>
      <c r="H56" s="61"/>
      <c r="I56" s="70"/>
      <c r="J56" s="55"/>
      <c r="K56" s="71"/>
      <c r="L56" s="71"/>
      <c r="M56" s="71"/>
      <c r="N56" s="56"/>
      <c r="O56" s="56"/>
      <c r="P56" s="54"/>
      <c r="Q56" s="55"/>
      <c r="R56" s="55"/>
      <c r="S56" s="31">
        <f t="shared" si="1"/>
        <v>0</v>
      </c>
      <c r="T56" s="63"/>
      <c r="U56" s="53"/>
      <c r="V56" s="22" t="str">
        <f>IF(N56="","",VLOOKUP(N56,リスト!$C$2:$D$35,2,FALSE))</f>
        <v/>
      </c>
      <c r="W56" s="22" t="str">
        <f>IF($O56="","",VLOOKUP($O56,リスト!$E$2:$F$3,2,FALSE))</f>
        <v/>
      </c>
      <c r="X56" s="22" t="str">
        <f>IF(Q56="","",VLOOKUP(Q56,リスト!$G$2:$H$3,2,FALSE))</f>
        <v/>
      </c>
      <c r="Y56" s="22" t="str">
        <f>IF(R56="","",VLOOKUP(R56,リスト!$I$2:$J$3,2,FALSE))</f>
        <v/>
      </c>
      <c r="Z56" s="22" t="str">
        <f t="shared" si="2"/>
        <v/>
      </c>
    </row>
    <row r="57" spans="1:26" x14ac:dyDescent="0.2">
      <c r="A57" s="68">
        <v>54</v>
      </c>
      <c r="B57" s="66"/>
      <c r="C57" s="62"/>
      <c r="D57" s="55"/>
      <c r="E57" s="80"/>
      <c r="F57" s="79" t="str">
        <f t="shared" si="0"/>
        <v/>
      </c>
      <c r="G57" s="76"/>
      <c r="H57" s="61"/>
      <c r="I57" s="70"/>
      <c r="J57" s="55"/>
      <c r="K57" s="71"/>
      <c r="L57" s="71"/>
      <c r="M57" s="71"/>
      <c r="N57" s="56"/>
      <c r="O57" s="56"/>
      <c r="P57" s="54"/>
      <c r="Q57" s="55"/>
      <c r="R57" s="55"/>
      <c r="S57" s="31">
        <f t="shared" si="1"/>
        <v>0</v>
      </c>
      <c r="T57" s="63"/>
      <c r="U57" s="53"/>
      <c r="V57" s="22" t="str">
        <f>IF(N57="","",VLOOKUP(N57,リスト!$C$2:$D$35,2,FALSE))</f>
        <v/>
      </c>
      <c r="W57" s="22" t="str">
        <f>IF($O57="","",VLOOKUP($O57,リスト!$E$2:$F$3,2,FALSE))</f>
        <v/>
      </c>
      <c r="X57" s="22" t="str">
        <f>IF(Q57="","",VLOOKUP(Q57,リスト!$G$2:$H$3,2,FALSE))</f>
        <v/>
      </c>
      <c r="Y57" s="22" t="str">
        <f>IF(R57="","",VLOOKUP(R57,リスト!$I$2:$J$3,2,FALSE))</f>
        <v/>
      </c>
      <c r="Z57" s="22" t="str">
        <f t="shared" si="2"/>
        <v/>
      </c>
    </row>
    <row r="58" spans="1:26" x14ac:dyDescent="0.2">
      <c r="A58" s="68">
        <v>55</v>
      </c>
      <c r="B58" s="66"/>
      <c r="C58" s="62"/>
      <c r="D58" s="55"/>
      <c r="E58" s="80"/>
      <c r="F58" s="79" t="str">
        <f t="shared" si="0"/>
        <v/>
      </c>
      <c r="G58" s="76"/>
      <c r="H58" s="61"/>
      <c r="I58" s="70"/>
      <c r="J58" s="55"/>
      <c r="K58" s="71"/>
      <c r="L58" s="71"/>
      <c r="M58" s="71"/>
      <c r="N58" s="56"/>
      <c r="O58" s="56"/>
      <c r="P58" s="54"/>
      <c r="Q58" s="55"/>
      <c r="R58" s="55"/>
      <c r="S58" s="31">
        <f t="shared" si="1"/>
        <v>0</v>
      </c>
      <c r="T58" s="63"/>
      <c r="U58" s="53"/>
      <c r="V58" s="22" t="str">
        <f>IF(N58="","",VLOOKUP(N58,リスト!$C$2:$D$35,2,FALSE))</f>
        <v/>
      </c>
      <c r="W58" s="22" t="str">
        <f>IF($O58="","",VLOOKUP($O58,リスト!$E$2:$F$3,2,FALSE))</f>
        <v/>
      </c>
      <c r="X58" s="22" t="str">
        <f>IF(Q58="","",VLOOKUP(Q58,リスト!$G$2:$H$3,2,FALSE))</f>
        <v/>
      </c>
      <c r="Y58" s="22" t="str">
        <f>IF(R58="","",VLOOKUP(R58,リスト!$I$2:$J$3,2,FALSE))</f>
        <v/>
      </c>
      <c r="Z58" s="22" t="str">
        <f t="shared" si="2"/>
        <v/>
      </c>
    </row>
    <row r="59" spans="1:26" x14ac:dyDescent="0.2">
      <c r="A59" s="68">
        <v>56</v>
      </c>
      <c r="B59" s="66"/>
      <c r="C59" s="62"/>
      <c r="D59" s="55"/>
      <c r="E59" s="80"/>
      <c r="F59" s="79" t="str">
        <f t="shared" si="0"/>
        <v/>
      </c>
      <c r="G59" s="76"/>
      <c r="H59" s="61"/>
      <c r="I59" s="70"/>
      <c r="J59" s="55"/>
      <c r="K59" s="71"/>
      <c r="L59" s="71"/>
      <c r="M59" s="71"/>
      <c r="N59" s="56"/>
      <c r="O59" s="56"/>
      <c r="P59" s="54"/>
      <c r="Q59" s="55"/>
      <c r="R59" s="55"/>
      <c r="S59" s="31">
        <f t="shared" si="1"/>
        <v>0</v>
      </c>
      <c r="T59" s="63"/>
      <c r="U59" s="53"/>
      <c r="V59" s="22" t="str">
        <f>IF(N59="","",VLOOKUP(N59,リスト!$C$2:$D$35,2,FALSE))</f>
        <v/>
      </c>
      <c r="W59" s="22" t="str">
        <f>IF($O59="","",VLOOKUP($O59,リスト!$E$2:$F$3,2,FALSE))</f>
        <v/>
      </c>
      <c r="X59" s="22" t="str">
        <f>IF(Q59="","",VLOOKUP(Q59,リスト!$G$2:$H$3,2,FALSE))</f>
        <v/>
      </c>
      <c r="Y59" s="22" t="str">
        <f>IF(R59="","",VLOOKUP(R59,リスト!$I$2:$J$3,2,FALSE))</f>
        <v/>
      </c>
      <c r="Z59" s="22" t="str">
        <f t="shared" si="2"/>
        <v/>
      </c>
    </row>
    <row r="60" spans="1:26" x14ac:dyDescent="0.2">
      <c r="A60" s="68">
        <v>57</v>
      </c>
      <c r="B60" s="66"/>
      <c r="C60" s="62"/>
      <c r="D60" s="55"/>
      <c r="E60" s="80"/>
      <c r="F60" s="79" t="str">
        <f t="shared" si="0"/>
        <v/>
      </c>
      <c r="G60" s="76"/>
      <c r="H60" s="61"/>
      <c r="I60" s="70"/>
      <c r="J60" s="55"/>
      <c r="K60" s="71"/>
      <c r="L60" s="71"/>
      <c r="M60" s="71"/>
      <c r="N60" s="56"/>
      <c r="O60" s="56"/>
      <c r="P60" s="54"/>
      <c r="Q60" s="55"/>
      <c r="R60" s="55"/>
      <c r="S60" s="31">
        <f t="shared" si="1"/>
        <v>0</v>
      </c>
      <c r="T60" s="63"/>
      <c r="U60" s="53"/>
      <c r="V60" s="22" t="str">
        <f>IF(N60="","",VLOOKUP(N60,リスト!$C$2:$D$35,2,FALSE))</f>
        <v/>
      </c>
      <c r="W60" s="22" t="str">
        <f>IF($O60="","",VLOOKUP($O60,リスト!$E$2:$F$3,2,FALSE))</f>
        <v/>
      </c>
      <c r="X60" s="22" t="str">
        <f>IF(Q60="","",VLOOKUP(Q60,リスト!$G$2:$H$3,2,FALSE))</f>
        <v/>
      </c>
      <c r="Y60" s="22" t="str">
        <f>IF(R60="","",VLOOKUP(R60,リスト!$I$2:$J$3,2,FALSE))</f>
        <v/>
      </c>
      <c r="Z60" s="22" t="str">
        <f t="shared" si="2"/>
        <v/>
      </c>
    </row>
    <row r="61" spans="1:26" x14ac:dyDescent="0.2">
      <c r="A61" s="68">
        <v>58</v>
      </c>
      <c r="B61" s="66"/>
      <c r="C61" s="62"/>
      <c r="D61" s="55"/>
      <c r="E61" s="80"/>
      <c r="F61" s="79" t="str">
        <f t="shared" si="0"/>
        <v/>
      </c>
      <c r="G61" s="76"/>
      <c r="H61" s="61"/>
      <c r="I61" s="70"/>
      <c r="J61" s="55"/>
      <c r="K61" s="71"/>
      <c r="L61" s="71"/>
      <c r="M61" s="71"/>
      <c r="N61" s="56"/>
      <c r="O61" s="56"/>
      <c r="P61" s="54"/>
      <c r="Q61" s="55"/>
      <c r="R61" s="55"/>
      <c r="S61" s="31">
        <f t="shared" si="1"/>
        <v>0</v>
      </c>
      <c r="T61" s="63"/>
      <c r="U61" s="53"/>
      <c r="V61" s="22" t="str">
        <f>IF(N61="","",VLOOKUP(N61,リスト!$C$2:$D$35,2,FALSE))</f>
        <v/>
      </c>
      <c r="W61" s="22" t="str">
        <f>IF($O61="","",VLOOKUP($O61,リスト!$E$2:$F$3,2,FALSE))</f>
        <v/>
      </c>
      <c r="X61" s="22" t="str">
        <f>IF(Q61="","",VLOOKUP(Q61,リスト!$G$2:$H$3,2,FALSE))</f>
        <v/>
      </c>
      <c r="Y61" s="22" t="str">
        <f>IF(R61="","",VLOOKUP(R61,リスト!$I$2:$J$3,2,FALSE))</f>
        <v/>
      </c>
      <c r="Z61" s="22" t="str">
        <f t="shared" si="2"/>
        <v/>
      </c>
    </row>
    <row r="62" spans="1:26" x14ac:dyDescent="0.2">
      <c r="A62" s="68">
        <v>59</v>
      </c>
      <c r="B62" s="66"/>
      <c r="C62" s="62"/>
      <c r="D62" s="55"/>
      <c r="E62" s="80"/>
      <c r="F62" s="79" t="str">
        <f t="shared" si="0"/>
        <v/>
      </c>
      <c r="G62" s="76"/>
      <c r="H62" s="61"/>
      <c r="I62" s="70"/>
      <c r="J62" s="55"/>
      <c r="K62" s="71"/>
      <c r="L62" s="71"/>
      <c r="M62" s="71"/>
      <c r="N62" s="56"/>
      <c r="O62" s="56"/>
      <c r="P62" s="54"/>
      <c r="Q62" s="55"/>
      <c r="R62" s="55"/>
      <c r="S62" s="31">
        <f t="shared" si="1"/>
        <v>0</v>
      </c>
      <c r="T62" s="63"/>
      <c r="U62" s="53"/>
      <c r="V62" s="22" t="str">
        <f>IF(N62="","",VLOOKUP(N62,リスト!$C$2:$D$35,2,FALSE))</f>
        <v/>
      </c>
      <c r="W62" s="22" t="str">
        <f>IF($O62="","",VLOOKUP($O62,リスト!$E$2:$F$3,2,FALSE))</f>
        <v/>
      </c>
      <c r="X62" s="22" t="str">
        <f>IF(Q62="","",VLOOKUP(Q62,リスト!$G$2:$H$3,2,FALSE))</f>
        <v/>
      </c>
      <c r="Y62" s="22" t="str">
        <f>IF(R62="","",VLOOKUP(R62,リスト!$I$2:$J$3,2,FALSE))</f>
        <v/>
      </c>
      <c r="Z62" s="22" t="str">
        <f t="shared" si="2"/>
        <v/>
      </c>
    </row>
    <row r="63" spans="1:26" x14ac:dyDescent="0.2">
      <c r="A63" s="68">
        <v>60</v>
      </c>
      <c r="B63" s="66"/>
      <c r="C63" s="62"/>
      <c r="D63" s="55"/>
      <c r="E63" s="80"/>
      <c r="F63" s="79" t="str">
        <f t="shared" si="0"/>
        <v/>
      </c>
      <c r="G63" s="76"/>
      <c r="H63" s="61"/>
      <c r="I63" s="70"/>
      <c r="J63" s="55"/>
      <c r="K63" s="71"/>
      <c r="L63" s="71"/>
      <c r="M63" s="71"/>
      <c r="N63" s="56"/>
      <c r="O63" s="56"/>
      <c r="P63" s="54"/>
      <c r="Q63" s="55"/>
      <c r="R63" s="55"/>
      <c r="S63" s="31">
        <f t="shared" si="1"/>
        <v>0</v>
      </c>
      <c r="T63" s="63"/>
      <c r="U63" s="53"/>
      <c r="V63" s="22" t="str">
        <f>IF(N63="","",VLOOKUP(N63,リスト!$C$2:$D$35,2,FALSE))</f>
        <v/>
      </c>
      <c r="W63" s="22" t="str">
        <f>IF($O63="","",VLOOKUP($O63,リスト!$E$2:$F$3,2,FALSE))</f>
        <v/>
      </c>
      <c r="X63" s="22" t="str">
        <f>IF(Q63="","",VLOOKUP(Q63,リスト!$G$2:$H$3,2,FALSE))</f>
        <v/>
      </c>
      <c r="Y63" s="22" t="str">
        <f>IF(R63="","",VLOOKUP(R63,リスト!$I$2:$J$3,2,FALSE))</f>
        <v/>
      </c>
      <c r="Z63" s="22" t="str">
        <f t="shared" si="2"/>
        <v/>
      </c>
    </row>
    <row r="64" spans="1:26" x14ac:dyDescent="0.2">
      <c r="A64" s="68">
        <v>61</v>
      </c>
      <c r="B64" s="66"/>
      <c r="C64" s="62"/>
      <c r="D64" s="55"/>
      <c r="E64" s="80"/>
      <c r="F64" s="79" t="str">
        <f t="shared" si="0"/>
        <v/>
      </c>
      <c r="G64" s="76"/>
      <c r="H64" s="61"/>
      <c r="I64" s="70"/>
      <c r="J64" s="55"/>
      <c r="K64" s="71"/>
      <c r="L64" s="71"/>
      <c r="M64" s="71"/>
      <c r="N64" s="56"/>
      <c r="O64" s="56"/>
      <c r="P64" s="54"/>
      <c r="Q64" s="55"/>
      <c r="R64" s="55"/>
      <c r="S64" s="31">
        <f t="shared" si="1"/>
        <v>0</v>
      </c>
      <c r="T64" s="63"/>
      <c r="U64" s="53"/>
      <c r="V64" s="22" t="str">
        <f>IF(N64="","",VLOOKUP(N64,リスト!$C$2:$D$35,2,FALSE))</f>
        <v/>
      </c>
      <c r="W64" s="22" t="str">
        <f>IF($O64="","",VLOOKUP($O64,リスト!$E$2:$F$3,2,FALSE))</f>
        <v/>
      </c>
      <c r="X64" s="22" t="str">
        <f>IF(Q64="","",VLOOKUP(Q64,リスト!$G$2:$H$3,2,FALSE))</f>
        <v/>
      </c>
      <c r="Y64" s="22" t="str">
        <f>IF(R64="","",VLOOKUP(R64,リスト!$I$2:$J$3,2,FALSE))</f>
        <v/>
      </c>
      <c r="Z64" s="22" t="str">
        <f t="shared" si="2"/>
        <v/>
      </c>
    </row>
    <row r="65" spans="1:26" x14ac:dyDescent="0.2">
      <c r="A65" s="68">
        <v>62</v>
      </c>
      <c r="B65" s="66"/>
      <c r="C65" s="62"/>
      <c r="D65" s="55"/>
      <c r="E65" s="80"/>
      <c r="F65" s="79" t="str">
        <f t="shared" si="0"/>
        <v/>
      </c>
      <c r="G65" s="76"/>
      <c r="H65" s="61"/>
      <c r="I65" s="70"/>
      <c r="J65" s="55"/>
      <c r="K65" s="71"/>
      <c r="L65" s="71"/>
      <c r="M65" s="71"/>
      <c r="N65" s="56"/>
      <c r="O65" s="56"/>
      <c r="P65" s="54"/>
      <c r="Q65" s="55"/>
      <c r="R65" s="55"/>
      <c r="S65" s="31">
        <f t="shared" si="1"/>
        <v>0</v>
      </c>
      <c r="T65" s="63"/>
      <c r="U65" s="53"/>
      <c r="V65" s="22" t="str">
        <f>IF(N65="","",VLOOKUP(N65,リスト!$C$2:$D$35,2,FALSE))</f>
        <v/>
      </c>
      <c r="W65" s="22" t="str">
        <f>IF($O65="","",VLOOKUP($O65,リスト!$E$2:$F$3,2,FALSE))</f>
        <v/>
      </c>
      <c r="X65" s="22" t="str">
        <f>IF(Q65="","",VLOOKUP(Q65,リスト!$G$2:$H$3,2,FALSE))</f>
        <v/>
      </c>
      <c r="Y65" s="22" t="str">
        <f>IF(R65="","",VLOOKUP(R65,リスト!$I$2:$J$3,2,FALSE))</f>
        <v/>
      </c>
      <c r="Z65" s="22" t="str">
        <f t="shared" si="2"/>
        <v/>
      </c>
    </row>
    <row r="66" spans="1:26" x14ac:dyDescent="0.2">
      <c r="A66" s="68">
        <v>63</v>
      </c>
      <c r="B66" s="66"/>
      <c r="C66" s="62"/>
      <c r="D66" s="55"/>
      <c r="E66" s="80"/>
      <c r="F66" s="79" t="str">
        <f t="shared" si="0"/>
        <v/>
      </c>
      <c r="G66" s="76"/>
      <c r="H66" s="61"/>
      <c r="I66" s="70"/>
      <c r="J66" s="55"/>
      <c r="K66" s="71"/>
      <c r="L66" s="71"/>
      <c r="M66" s="71"/>
      <c r="N66" s="56"/>
      <c r="O66" s="56"/>
      <c r="P66" s="54"/>
      <c r="Q66" s="55"/>
      <c r="R66" s="55"/>
      <c r="S66" s="31">
        <f t="shared" si="1"/>
        <v>0</v>
      </c>
      <c r="T66" s="63"/>
      <c r="U66" s="53"/>
      <c r="V66" s="22" t="str">
        <f>IF(N66="","",VLOOKUP(N66,リスト!$C$2:$D$35,2,FALSE))</f>
        <v/>
      </c>
      <c r="W66" s="22" t="str">
        <f>IF($O66="","",VLOOKUP($O66,リスト!$E$2:$F$3,2,FALSE))</f>
        <v/>
      </c>
      <c r="X66" s="22" t="str">
        <f>IF(Q66="","",VLOOKUP(Q66,リスト!$G$2:$H$3,2,FALSE))</f>
        <v/>
      </c>
      <c r="Y66" s="22" t="str">
        <f>IF(R66="","",VLOOKUP(R66,リスト!$I$2:$J$3,2,FALSE))</f>
        <v/>
      </c>
      <c r="Z66" s="22" t="str">
        <f t="shared" si="2"/>
        <v/>
      </c>
    </row>
    <row r="67" spans="1:26" x14ac:dyDescent="0.2">
      <c r="A67" s="68">
        <v>64</v>
      </c>
      <c r="B67" s="66"/>
      <c r="C67" s="62"/>
      <c r="D67" s="55"/>
      <c r="E67" s="80"/>
      <c r="F67" s="79" t="str">
        <f t="shared" si="0"/>
        <v/>
      </c>
      <c r="G67" s="76"/>
      <c r="H67" s="61"/>
      <c r="I67" s="70"/>
      <c r="J67" s="55"/>
      <c r="K67" s="71"/>
      <c r="L67" s="71"/>
      <c r="M67" s="71"/>
      <c r="N67" s="56"/>
      <c r="O67" s="56"/>
      <c r="P67" s="54"/>
      <c r="Q67" s="55"/>
      <c r="R67" s="55"/>
      <c r="S67" s="31">
        <f t="shared" si="1"/>
        <v>0</v>
      </c>
      <c r="T67" s="63"/>
      <c r="U67" s="53"/>
      <c r="V67" s="22" t="str">
        <f>IF(N67="","",VLOOKUP(N67,リスト!$C$2:$D$35,2,FALSE))</f>
        <v/>
      </c>
      <c r="W67" s="22" t="str">
        <f>IF($O67="","",VLOOKUP($O67,リスト!$E$2:$F$3,2,FALSE))</f>
        <v/>
      </c>
      <c r="X67" s="22" t="str">
        <f>IF(Q67="","",VLOOKUP(Q67,リスト!$G$2:$H$3,2,FALSE))</f>
        <v/>
      </c>
      <c r="Y67" s="22" t="str">
        <f>IF(R67="","",VLOOKUP(R67,リスト!$I$2:$J$3,2,FALSE))</f>
        <v/>
      </c>
      <c r="Z67" s="22" t="str">
        <f t="shared" si="2"/>
        <v/>
      </c>
    </row>
    <row r="68" spans="1:26" x14ac:dyDescent="0.2">
      <c r="A68" s="68">
        <v>65</v>
      </c>
      <c r="B68" s="66"/>
      <c r="C68" s="62"/>
      <c r="D68" s="55"/>
      <c r="E68" s="80"/>
      <c r="F68" s="79" t="str">
        <f t="shared" ref="F68:F131" si="3">IF(E68="","",DATEDIF(E68,"2018/3/31","Y"))</f>
        <v/>
      </c>
      <c r="G68" s="76"/>
      <c r="H68" s="61"/>
      <c r="I68" s="70"/>
      <c r="J68" s="55"/>
      <c r="K68" s="71"/>
      <c r="L68" s="71"/>
      <c r="M68" s="71"/>
      <c r="N68" s="56"/>
      <c r="O68" s="56"/>
      <c r="P68" s="54"/>
      <c r="Q68" s="55"/>
      <c r="R68" s="55"/>
      <c r="S68" s="31">
        <f t="shared" ref="S68:S131" si="4">SUM(V68,W68,X68,Y68,Z68)</f>
        <v>0</v>
      </c>
      <c r="T68" s="63"/>
      <c r="U68" s="53"/>
      <c r="V68" s="22" t="str">
        <f>IF(N68="","",VLOOKUP(N68,リスト!$C$2:$D$35,2,FALSE))</f>
        <v/>
      </c>
      <c r="W68" s="22" t="str">
        <f>IF($O68="","",VLOOKUP($O68,リスト!$E$2:$F$3,2,FALSE))</f>
        <v/>
      </c>
      <c r="X68" s="22" t="str">
        <f>IF(Q68="","",VLOOKUP(Q68,リスト!$G$2:$H$3,2,FALSE))</f>
        <v/>
      </c>
      <c r="Y68" s="22" t="str">
        <f>IF(R68="","",VLOOKUP(R68,リスト!$I$2:$J$3,2,FALSE))</f>
        <v/>
      </c>
      <c r="Z68" s="22" t="str">
        <f t="shared" ref="Z68:Z131" si="5">IF(F68="","",IF(AND(F68&lt;=18,V68=2500),-1500,))</f>
        <v/>
      </c>
    </row>
    <row r="69" spans="1:26" x14ac:dyDescent="0.2">
      <c r="A69" s="68">
        <v>66</v>
      </c>
      <c r="B69" s="66"/>
      <c r="C69" s="62"/>
      <c r="D69" s="55"/>
      <c r="E69" s="80"/>
      <c r="F69" s="79" t="str">
        <f t="shared" si="3"/>
        <v/>
      </c>
      <c r="G69" s="76"/>
      <c r="H69" s="61"/>
      <c r="I69" s="70"/>
      <c r="J69" s="55"/>
      <c r="K69" s="71"/>
      <c r="L69" s="71"/>
      <c r="M69" s="71"/>
      <c r="N69" s="56"/>
      <c r="O69" s="56"/>
      <c r="P69" s="54"/>
      <c r="Q69" s="55"/>
      <c r="R69" s="55"/>
      <c r="S69" s="31">
        <f t="shared" si="4"/>
        <v>0</v>
      </c>
      <c r="T69" s="63"/>
      <c r="U69" s="53"/>
      <c r="V69" s="22" t="str">
        <f>IF(N69="","",VLOOKUP(N69,リスト!$C$2:$D$35,2,FALSE))</f>
        <v/>
      </c>
      <c r="W69" s="22" t="str">
        <f>IF($O69="","",VLOOKUP($O69,リスト!$E$2:$F$3,2,FALSE))</f>
        <v/>
      </c>
      <c r="X69" s="22" t="str">
        <f>IF(Q69="","",VLOOKUP(Q69,リスト!$G$2:$H$3,2,FALSE))</f>
        <v/>
      </c>
      <c r="Y69" s="22" t="str">
        <f>IF(R69="","",VLOOKUP(R69,リスト!$I$2:$J$3,2,FALSE))</f>
        <v/>
      </c>
      <c r="Z69" s="22" t="str">
        <f t="shared" si="5"/>
        <v/>
      </c>
    </row>
    <row r="70" spans="1:26" x14ac:dyDescent="0.2">
      <c r="A70" s="68">
        <v>67</v>
      </c>
      <c r="B70" s="66"/>
      <c r="C70" s="62"/>
      <c r="D70" s="55"/>
      <c r="E70" s="80"/>
      <c r="F70" s="79" t="str">
        <f t="shared" si="3"/>
        <v/>
      </c>
      <c r="G70" s="76"/>
      <c r="H70" s="61"/>
      <c r="I70" s="70"/>
      <c r="J70" s="55"/>
      <c r="K70" s="71"/>
      <c r="L70" s="71"/>
      <c r="M70" s="71"/>
      <c r="N70" s="56"/>
      <c r="O70" s="56"/>
      <c r="P70" s="54"/>
      <c r="Q70" s="55"/>
      <c r="R70" s="55"/>
      <c r="S70" s="31">
        <f t="shared" si="4"/>
        <v>0</v>
      </c>
      <c r="T70" s="63"/>
      <c r="U70" s="53"/>
      <c r="V70" s="22" t="str">
        <f>IF(N70="","",VLOOKUP(N70,リスト!$C$2:$D$35,2,FALSE))</f>
        <v/>
      </c>
      <c r="W70" s="22" t="str">
        <f>IF($O70="","",VLOOKUP($O70,リスト!$E$2:$F$3,2,FALSE))</f>
        <v/>
      </c>
      <c r="X70" s="22" t="str">
        <f>IF(Q70="","",VLOOKUP(Q70,リスト!$G$2:$H$3,2,FALSE))</f>
        <v/>
      </c>
      <c r="Y70" s="22" t="str">
        <f>IF(R70="","",VLOOKUP(R70,リスト!$I$2:$J$3,2,FALSE))</f>
        <v/>
      </c>
      <c r="Z70" s="22" t="str">
        <f t="shared" si="5"/>
        <v/>
      </c>
    </row>
    <row r="71" spans="1:26" x14ac:dyDescent="0.2">
      <c r="A71" s="68">
        <v>68</v>
      </c>
      <c r="B71" s="66"/>
      <c r="C71" s="62"/>
      <c r="D71" s="55"/>
      <c r="E71" s="80"/>
      <c r="F71" s="79" t="str">
        <f t="shared" si="3"/>
        <v/>
      </c>
      <c r="G71" s="76"/>
      <c r="H71" s="61"/>
      <c r="I71" s="70"/>
      <c r="J71" s="55"/>
      <c r="K71" s="71"/>
      <c r="L71" s="71"/>
      <c r="M71" s="71"/>
      <c r="N71" s="56"/>
      <c r="O71" s="56"/>
      <c r="P71" s="54"/>
      <c r="Q71" s="55"/>
      <c r="R71" s="55"/>
      <c r="S71" s="31">
        <f t="shared" si="4"/>
        <v>0</v>
      </c>
      <c r="T71" s="63"/>
      <c r="U71" s="53"/>
      <c r="V71" s="22" t="str">
        <f>IF(N71="","",VLOOKUP(N71,リスト!$C$2:$D$35,2,FALSE))</f>
        <v/>
      </c>
      <c r="W71" s="22" t="str">
        <f>IF($O71="","",VLOOKUP($O71,リスト!$E$2:$F$3,2,FALSE))</f>
        <v/>
      </c>
      <c r="X71" s="22" t="str">
        <f>IF(Q71="","",VLOOKUP(Q71,リスト!$G$2:$H$3,2,FALSE))</f>
        <v/>
      </c>
      <c r="Y71" s="22" t="str">
        <f>IF(R71="","",VLOOKUP(R71,リスト!$I$2:$J$3,2,FALSE))</f>
        <v/>
      </c>
      <c r="Z71" s="22" t="str">
        <f t="shared" si="5"/>
        <v/>
      </c>
    </row>
    <row r="72" spans="1:26" x14ac:dyDescent="0.2">
      <c r="A72" s="68">
        <v>69</v>
      </c>
      <c r="B72" s="66"/>
      <c r="C72" s="62"/>
      <c r="D72" s="55"/>
      <c r="E72" s="80"/>
      <c r="F72" s="79" t="str">
        <f t="shared" si="3"/>
        <v/>
      </c>
      <c r="G72" s="76"/>
      <c r="H72" s="61"/>
      <c r="I72" s="70"/>
      <c r="J72" s="55"/>
      <c r="K72" s="71"/>
      <c r="L72" s="71"/>
      <c r="M72" s="71"/>
      <c r="N72" s="56"/>
      <c r="O72" s="56"/>
      <c r="P72" s="54"/>
      <c r="Q72" s="55"/>
      <c r="R72" s="55"/>
      <c r="S72" s="31">
        <f t="shared" si="4"/>
        <v>0</v>
      </c>
      <c r="T72" s="63"/>
      <c r="U72" s="53"/>
      <c r="V72" s="22" t="str">
        <f>IF(N72="","",VLOOKUP(N72,リスト!$C$2:$D$35,2,FALSE))</f>
        <v/>
      </c>
      <c r="W72" s="22" t="str">
        <f>IF($O72="","",VLOOKUP($O72,リスト!$E$2:$F$3,2,FALSE))</f>
        <v/>
      </c>
      <c r="X72" s="22" t="str">
        <f>IF(Q72="","",VLOOKUP(Q72,リスト!$G$2:$H$3,2,FALSE))</f>
        <v/>
      </c>
      <c r="Y72" s="22" t="str">
        <f>IF(R72="","",VLOOKUP(R72,リスト!$I$2:$J$3,2,FALSE))</f>
        <v/>
      </c>
      <c r="Z72" s="22" t="str">
        <f t="shared" si="5"/>
        <v/>
      </c>
    </row>
    <row r="73" spans="1:26" x14ac:dyDescent="0.2">
      <c r="A73" s="68">
        <v>70</v>
      </c>
      <c r="B73" s="66"/>
      <c r="C73" s="62"/>
      <c r="D73" s="55"/>
      <c r="E73" s="80"/>
      <c r="F73" s="79" t="str">
        <f t="shared" si="3"/>
        <v/>
      </c>
      <c r="G73" s="76"/>
      <c r="H73" s="61"/>
      <c r="I73" s="70"/>
      <c r="J73" s="55"/>
      <c r="K73" s="71"/>
      <c r="L73" s="71"/>
      <c r="M73" s="71"/>
      <c r="N73" s="56"/>
      <c r="O73" s="56"/>
      <c r="P73" s="54"/>
      <c r="Q73" s="55"/>
      <c r="R73" s="55"/>
      <c r="S73" s="31">
        <f t="shared" si="4"/>
        <v>0</v>
      </c>
      <c r="T73" s="63"/>
      <c r="U73" s="53"/>
      <c r="V73" s="22" t="str">
        <f>IF(N73="","",VLOOKUP(N73,リスト!$C$2:$D$35,2,FALSE))</f>
        <v/>
      </c>
      <c r="W73" s="22" t="str">
        <f>IF($O73="","",VLOOKUP($O73,リスト!$E$2:$F$3,2,FALSE))</f>
        <v/>
      </c>
      <c r="X73" s="22" t="str">
        <f>IF(Q73="","",VLOOKUP(Q73,リスト!$G$2:$H$3,2,FALSE))</f>
        <v/>
      </c>
      <c r="Y73" s="22" t="str">
        <f>IF(R73="","",VLOOKUP(R73,リスト!$I$2:$J$3,2,FALSE))</f>
        <v/>
      </c>
      <c r="Z73" s="22" t="str">
        <f t="shared" si="5"/>
        <v/>
      </c>
    </row>
    <row r="74" spans="1:26" x14ac:dyDescent="0.2">
      <c r="A74" s="68">
        <v>71</v>
      </c>
      <c r="B74" s="66"/>
      <c r="C74" s="62"/>
      <c r="D74" s="55"/>
      <c r="E74" s="80"/>
      <c r="F74" s="79" t="str">
        <f t="shared" si="3"/>
        <v/>
      </c>
      <c r="G74" s="76"/>
      <c r="H74" s="61"/>
      <c r="I74" s="70"/>
      <c r="J74" s="55"/>
      <c r="K74" s="71"/>
      <c r="L74" s="71"/>
      <c r="M74" s="71"/>
      <c r="N74" s="56"/>
      <c r="O74" s="56"/>
      <c r="P74" s="54"/>
      <c r="Q74" s="55"/>
      <c r="R74" s="55"/>
      <c r="S74" s="31">
        <f t="shared" si="4"/>
        <v>0</v>
      </c>
      <c r="T74" s="63"/>
      <c r="U74" s="53"/>
      <c r="V74" s="22" t="str">
        <f>IF(N74="","",VLOOKUP(N74,リスト!$C$2:$D$35,2,FALSE))</f>
        <v/>
      </c>
      <c r="W74" s="22" t="str">
        <f>IF($O74="","",VLOOKUP($O74,リスト!$E$2:$F$3,2,FALSE))</f>
        <v/>
      </c>
      <c r="X74" s="22" t="str">
        <f>IF(Q74="","",VLOOKUP(Q74,リスト!$G$2:$H$3,2,FALSE))</f>
        <v/>
      </c>
      <c r="Y74" s="22" t="str">
        <f>IF(R74="","",VLOOKUP(R74,リスト!$I$2:$J$3,2,FALSE))</f>
        <v/>
      </c>
      <c r="Z74" s="22" t="str">
        <f t="shared" si="5"/>
        <v/>
      </c>
    </row>
    <row r="75" spans="1:26" x14ac:dyDescent="0.2">
      <c r="A75" s="68">
        <v>72</v>
      </c>
      <c r="B75" s="66"/>
      <c r="C75" s="62"/>
      <c r="D75" s="55"/>
      <c r="E75" s="80"/>
      <c r="F75" s="79" t="str">
        <f t="shared" si="3"/>
        <v/>
      </c>
      <c r="G75" s="76"/>
      <c r="H75" s="61"/>
      <c r="I75" s="70"/>
      <c r="J75" s="55"/>
      <c r="K75" s="71"/>
      <c r="L75" s="71"/>
      <c r="M75" s="71"/>
      <c r="N75" s="56"/>
      <c r="O75" s="56"/>
      <c r="P75" s="54"/>
      <c r="Q75" s="55"/>
      <c r="R75" s="55"/>
      <c r="S75" s="31">
        <f t="shared" si="4"/>
        <v>0</v>
      </c>
      <c r="T75" s="63"/>
      <c r="U75" s="53"/>
      <c r="V75" s="22" t="str">
        <f>IF(N75="","",VLOOKUP(N75,リスト!$C$2:$D$35,2,FALSE))</f>
        <v/>
      </c>
      <c r="W75" s="22" t="str">
        <f>IF($O75="","",VLOOKUP($O75,リスト!$E$2:$F$3,2,FALSE))</f>
        <v/>
      </c>
      <c r="X75" s="22" t="str">
        <f>IF(Q75="","",VLOOKUP(Q75,リスト!$G$2:$H$3,2,FALSE))</f>
        <v/>
      </c>
      <c r="Y75" s="22" t="str">
        <f>IF(R75="","",VLOOKUP(R75,リスト!$I$2:$J$3,2,FALSE))</f>
        <v/>
      </c>
      <c r="Z75" s="22" t="str">
        <f t="shared" si="5"/>
        <v/>
      </c>
    </row>
    <row r="76" spans="1:26" x14ac:dyDescent="0.2">
      <c r="A76" s="68">
        <v>73</v>
      </c>
      <c r="B76" s="66"/>
      <c r="C76" s="62"/>
      <c r="D76" s="55"/>
      <c r="E76" s="80"/>
      <c r="F76" s="79" t="str">
        <f t="shared" si="3"/>
        <v/>
      </c>
      <c r="G76" s="76"/>
      <c r="H76" s="61"/>
      <c r="I76" s="70"/>
      <c r="J76" s="55"/>
      <c r="K76" s="71"/>
      <c r="L76" s="71"/>
      <c r="M76" s="71"/>
      <c r="N76" s="56"/>
      <c r="O76" s="56"/>
      <c r="P76" s="54"/>
      <c r="Q76" s="55"/>
      <c r="R76" s="55"/>
      <c r="S76" s="31">
        <f t="shared" si="4"/>
        <v>0</v>
      </c>
      <c r="T76" s="63"/>
      <c r="U76" s="53"/>
      <c r="V76" s="22" t="str">
        <f>IF(N76="","",VLOOKUP(N76,リスト!$C$2:$D$35,2,FALSE))</f>
        <v/>
      </c>
      <c r="W76" s="22" t="str">
        <f>IF($O76="","",VLOOKUP($O76,リスト!$E$2:$F$3,2,FALSE))</f>
        <v/>
      </c>
      <c r="X76" s="22" t="str">
        <f>IF(Q76="","",VLOOKUP(Q76,リスト!$G$2:$H$3,2,FALSE))</f>
        <v/>
      </c>
      <c r="Y76" s="22" t="str">
        <f>IF(R76="","",VLOOKUP(R76,リスト!$I$2:$J$3,2,FALSE))</f>
        <v/>
      </c>
      <c r="Z76" s="22" t="str">
        <f t="shared" si="5"/>
        <v/>
      </c>
    </row>
    <row r="77" spans="1:26" x14ac:dyDescent="0.2">
      <c r="A77" s="68">
        <v>74</v>
      </c>
      <c r="B77" s="66"/>
      <c r="C77" s="62"/>
      <c r="D77" s="55"/>
      <c r="E77" s="80"/>
      <c r="F77" s="79" t="str">
        <f t="shared" si="3"/>
        <v/>
      </c>
      <c r="G77" s="76"/>
      <c r="H77" s="61"/>
      <c r="I77" s="70"/>
      <c r="J77" s="55"/>
      <c r="K77" s="71"/>
      <c r="L77" s="71"/>
      <c r="M77" s="71"/>
      <c r="N77" s="56"/>
      <c r="O77" s="56"/>
      <c r="P77" s="54"/>
      <c r="Q77" s="55"/>
      <c r="R77" s="55"/>
      <c r="S77" s="31">
        <f t="shared" si="4"/>
        <v>0</v>
      </c>
      <c r="T77" s="63"/>
      <c r="U77" s="53"/>
      <c r="V77" s="22" t="str">
        <f>IF(N77="","",VLOOKUP(N77,リスト!$C$2:$D$35,2,FALSE))</f>
        <v/>
      </c>
      <c r="W77" s="22" t="str">
        <f>IF($O77="","",VLOOKUP($O77,リスト!$E$2:$F$3,2,FALSE))</f>
        <v/>
      </c>
      <c r="X77" s="22" t="str">
        <f>IF(Q77="","",VLOOKUP(Q77,リスト!$G$2:$H$3,2,FALSE))</f>
        <v/>
      </c>
      <c r="Y77" s="22" t="str">
        <f>IF(R77="","",VLOOKUP(R77,リスト!$I$2:$J$3,2,FALSE))</f>
        <v/>
      </c>
      <c r="Z77" s="22" t="str">
        <f t="shared" si="5"/>
        <v/>
      </c>
    </row>
    <row r="78" spans="1:26" x14ac:dyDescent="0.2">
      <c r="A78" s="68">
        <v>75</v>
      </c>
      <c r="B78" s="66"/>
      <c r="C78" s="62"/>
      <c r="D78" s="55"/>
      <c r="E78" s="80"/>
      <c r="F78" s="79" t="str">
        <f t="shared" si="3"/>
        <v/>
      </c>
      <c r="G78" s="76"/>
      <c r="H78" s="61"/>
      <c r="I78" s="70"/>
      <c r="J78" s="55"/>
      <c r="K78" s="71"/>
      <c r="L78" s="71"/>
      <c r="M78" s="71"/>
      <c r="N78" s="56"/>
      <c r="O78" s="56"/>
      <c r="P78" s="54"/>
      <c r="Q78" s="55"/>
      <c r="R78" s="55"/>
      <c r="S78" s="31">
        <f t="shared" si="4"/>
        <v>0</v>
      </c>
      <c r="T78" s="63"/>
      <c r="U78" s="53"/>
      <c r="V78" s="22" t="str">
        <f>IF(N78="","",VLOOKUP(N78,リスト!$C$2:$D$35,2,FALSE))</f>
        <v/>
      </c>
      <c r="W78" s="22" t="str">
        <f>IF($O78="","",VLOOKUP($O78,リスト!$E$2:$F$3,2,FALSE))</f>
        <v/>
      </c>
      <c r="X78" s="22" t="str">
        <f>IF(Q78="","",VLOOKUP(Q78,リスト!$G$2:$H$3,2,FALSE))</f>
        <v/>
      </c>
      <c r="Y78" s="22" t="str">
        <f>IF(R78="","",VLOOKUP(R78,リスト!$I$2:$J$3,2,FALSE))</f>
        <v/>
      </c>
      <c r="Z78" s="22" t="str">
        <f t="shared" si="5"/>
        <v/>
      </c>
    </row>
    <row r="79" spans="1:26" x14ac:dyDescent="0.2">
      <c r="A79" s="68">
        <v>76</v>
      </c>
      <c r="B79" s="66"/>
      <c r="C79" s="62"/>
      <c r="D79" s="55"/>
      <c r="E79" s="80"/>
      <c r="F79" s="79" t="str">
        <f t="shared" si="3"/>
        <v/>
      </c>
      <c r="G79" s="76"/>
      <c r="H79" s="61"/>
      <c r="I79" s="70"/>
      <c r="J79" s="55"/>
      <c r="K79" s="71"/>
      <c r="L79" s="71"/>
      <c r="M79" s="71"/>
      <c r="N79" s="56"/>
      <c r="O79" s="56"/>
      <c r="P79" s="54"/>
      <c r="Q79" s="55"/>
      <c r="R79" s="55"/>
      <c r="S79" s="31">
        <f t="shared" si="4"/>
        <v>0</v>
      </c>
      <c r="T79" s="63"/>
      <c r="U79" s="53"/>
      <c r="V79" s="22" t="str">
        <f>IF(N79="","",VLOOKUP(N79,リスト!$C$2:$D$35,2,FALSE))</f>
        <v/>
      </c>
      <c r="W79" s="22" t="str">
        <f>IF($O79="","",VLOOKUP($O79,リスト!$E$2:$F$3,2,FALSE))</f>
        <v/>
      </c>
      <c r="X79" s="22" t="str">
        <f>IF(Q79="","",VLOOKUP(Q79,リスト!$G$2:$H$3,2,FALSE))</f>
        <v/>
      </c>
      <c r="Y79" s="22" t="str">
        <f>IF(R79="","",VLOOKUP(R79,リスト!$I$2:$J$3,2,FALSE))</f>
        <v/>
      </c>
      <c r="Z79" s="22" t="str">
        <f t="shared" si="5"/>
        <v/>
      </c>
    </row>
    <row r="80" spans="1:26" x14ac:dyDescent="0.2">
      <c r="A80" s="68">
        <v>77</v>
      </c>
      <c r="B80" s="66"/>
      <c r="C80" s="62"/>
      <c r="D80" s="55"/>
      <c r="E80" s="80"/>
      <c r="F80" s="79" t="str">
        <f t="shared" si="3"/>
        <v/>
      </c>
      <c r="G80" s="76"/>
      <c r="H80" s="61"/>
      <c r="I80" s="70"/>
      <c r="J80" s="55"/>
      <c r="K80" s="71"/>
      <c r="L80" s="71"/>
      <c r="M80" s="71"/>
      <c r="N80" s="56"/>
      <c r="O80" s="56"/>
      <c r="P80" s="54"/>
      <c r="Q80" s="55"/>
      <c r="R80" s="55"/>
      <c r="S80" s="31">
        <f t="shared" si="4"/>
        <v>0</v>
      </c>
      <c r="T80" s="63"/>
      <c r="U80" s="53"/>
      <c r="V80" s="22" t="str">
        <f>IF(N80="","",VLOOKUP(N80,リスト!$C$2:$D$35,2,FALSE))</f>
        <v/>
      </c>
      <c r="W80" s="22" t="str">
        <f>IF($O80="","",VLOOKUP($O80,リスト!$E$2:$F$3,2,FALSE))</f>
        <v/>
      </c>
      <c r="X80" s="22" t="str">
        <f>IF(Q80="","",VLOOKUP(Q80,リスト!$G$2:$H$3,2,FALSE))</f>
        <v/>
      </c>
      <c r="Y80" s="22" t="str">
        <f>IF(R80="","",VLOOKUP(R80,リスト!$I$2:$J$3,2,FALSE))</f>
        <v/>
      </c>
      <c r="Z80" s="22" t="str">
        <f t="shared" si="5"/>
        <v/>
      </c>
    </row>
    <row r="81" spans="1:26" x14ac:dyDescent="0.2">
      <c r="A81" s="68">
        <v>78</v>
      </c>
      <c r="B81" s="66"/>
      <c r="C81" s="62"/>
      <c r="D81" s="55"/>
      <c r="E81" s="80"/>
      <c r="F81" s="79" t="str">
        <f t="shared" si="3"/>
        <v/>
      </c>
      <c r="G81" s="76"/>
      <c r="H81" s="61"/>
      <c r="I81" s="70"/>
      <c r="J81" s="55"/>
      <c r="K81" s="71"/>
      <c r="L81" s="71"/>
      <c r="M81" s="71"/>
      <c r="N81" s="56"/>
      <c r="O81" s="56"/>
      <c r="P81" s="54"/>
      <c r="Q81" s="55"/>
      <c r="R81" s="55"/>
      <c r="S81" s="31">
        <f t="shared" si="4"/>
        <v>0</v>
      </c>
      <c r="T81" s="63"/>
      <c r="U81" s="53"/>
      <c r="V81" s="22" t="str">
        <f>IF(N81="","",VLOOKUP(N81,リスト!$C$2:$D$35,2,FALSE))</f>
        <v/>
      </c>
      <c r="W81" s="22" t="str">
        <f>IF($O81="","",VLOOKUP($O81,リスト!$E$2:$F$3,2,FALSE))</f>
        <v/>
      </c>
      <c r="X81" s="22" t="str">
        <f>IF(Q81="","",VLOOKUP(Q81,リスト!$G$2:$H$3,2,FALSE))</f>
        <v/>
      </c>
      <c r="Y81" s="22" t="str">
        <f>IF(R81="","",VLOOKUP(R81,リスト!$I$2:$J$3,2,FALSE))</f>
        <v/>
      </c>
      <c r="Z81" s="22" t="str">
        <f t="shared" si="5"/>
        <v/>
      </c>
    </row>
    <row r="82" spans="1:26" x14ac:dyDescent="0.2">
      <c r="A82" s="68">
        <v>79</v>
      </c>
      <c r="B82" s="66"/>
      <c r="C82" s="62"/>
      <c r="D82" s="55"/>
      <c r="E82" s="80"/>
      <c r="F82" s="79" t="str">
        <f t="shared" si="3"/>
        <v/>
      </c>
      <c r="G82" s="76"/>
      <c r="H82" s="61"/>
      <c r="I82" s="70"/>
      <c r="J82" s="55"/>
      <c r="K82" s="71"/>
      <c r="L82" s="71"/>
      <c r="M82" s="71"/>
      <c r="N82" s="56"/>
      <c r="O82" s="56"/>
      <c r="P82" s="54"/>
      <c r="Q82" s="55"/>
      <c r="R82" s="55"/>
      <c r="S82" s="31">
        <f t="shared" si="4"/>
        <v>0</v>
      </c>
      <c r="T82" s="63"/>
      <c r="U82" s="53"/>
      <c r="V82" s="22" t="str">
        <f>IF(N82="","",VLOOKUP(N82,リスト!$C$2:$D$35,2,FALSE))</f>
        <v/>
      </c>
      <c r="W82" s="22" t="str">
        <f>IF($O82="","",VLOOKUP($O82,リスト!$E$2:$F$3,2,FALSE))</f>
        <v/>
      </c>
      <c r="X82" s="22" t="str">
        <f>IF(Q82="","",VLOOKUP(Q82,リスト!$G$2:$H$3,2,FALSE))</f>
        <v/>
      </c>
      <c r="Y82" s="22" t="str">
        <f>IF(R82="","",VLOOKUP(R82,リスト!$I$2:$J$3,2,FALSE))</f>
        <v/>
      </c>
      <c r="Z82" s="22" t="str">
        <f t="shared" si="5"/>
        <v/>
      </c>
    </row>
    <row r="83" spans="1:26" x14ac:dyDescent="0.2">
      <c r="A83" s="68">
        <v>80</v>
      </c>
      <c r="B83" s="66"/>
      <c r="C83" s="62"/>
      <c r="D83" s="55"/>
      <c r="E83" s="80"/>
      <c r="F83" s="79" t="str">
        <f t="shared" si="3"/>
        <v/>
      </c>
      <c r="G83" s="76"/>
      <c r="H83" s="61"/>
      <c r="I83" s="70"/>
      <c r="J83" s="55"/>
      <c r="K83" s="71"/>
      <c r="L83" s="71"/>
      <c r="M83" s="71"/>
      <c r="N83" s="56"/>
      <c r="O83" s="56"/>
      <c r="P83" s="54"/>
      <c r="Q83" s="55"/>
      <c r="R83" s="55"/>
      <c r="S83" s="31">
        <f t="shared" si="4"/>
        <v>0</v>
      </c>
      <c r="T83" s="63"/>
      <c r="U83" s="53"/>
      <c r="V83" s="22" t="str">
        <f>IF(N83="","",VLOOKUP(N83,リスト!$C$2:$D$35,2,FALSE))</f>
        <v/>
      </c>
      <c r="W83" s="22" t="str">
        <f>IF($O83="","",VLOOKUP($O83,リスト!$E$2:$F$3,2,FALSE))</f>
        <v/>
      </c>
      <c r="X83" s="22" t="str">
        <f>IF(Q83="","",VLOOKUP(Q83,リスト!$G$2:$H$3,2,FALSE))</f>
        <v/>
      </c>
      <c r="Y83" s="22" t="str">
        <f>IF(R83="","",VLOOKUP(R83,リスト!$I$2:$J$3,2,FALSE))</f>
        <v/>
      </c>
      <c r="Z83" s="22" t="str">
        <f t="shared" si="5"/>
        <v/>
      </c>
    </row>
    <row r="84" spans="1:26" x14ac:dyDescent="0.2">
      <c r="A84" s="68">
        <v>81</v>
      </c>
      <c r="B84" s="66"/>
      <c r="C84" s="62"/>
      <c r="D84" s="55"/>
      <c r="E84" s="80"/>
      <c r="F84" s="79" t="str">
        <f t="shared" si="3"/>
        <v/>
      </c>
      <c r="G84" s="76"/>
      <c r="H84" s="61"/>
      <c r="I84" s="70"/>
      <c r="J84" s="55"/>
      <c r="K84" s="71"/>
      <c r="L84" s="71"/>
      <c r="M84" s="71"/>
      <c r="N84" s="56"/>
      <c r="O84" s="56"/>
      <c r="P84" s="54"/>
      <c r="Q84" s="55"/>
      <c r="R84" s="55"/>
      <c r="S84" s="31">
        <f t="shared" si="4"/>
        <v>0</v>
      </c>
      <c r="T84" s="63"/>
      <c r="U84" s="53"/>
      <c r="V84" s="22" t="str">
        <f>IF(N84="","",VLOOKUP(N84,リスト!$C$2:$D$35,2,FALSE))</f>
        <v/>
      </c>
      <c r="W84" s="22" t="str">
        <f>IF($O84="","",VLOOKUP($O84,リスト!$E$2:$F$3,2,FALSE))</f>
        <v/>
      </c>
      <c r="X84" s="22" t="str">
        <f>IF(Q84="","",VLOOKUP(Q84,リスト!$G$2:$H$3,2,FALSE))</f>
        <v/>
      </c>
      <c r="Y84" s="22" t="str">
        <f>IF(R84="","",VLOOKUP(R84,リスト!$I$2:$J$3,2,FALSE))</f>
        <v/>
      </c>
      <c r="Z84" s="22" t="str">
        <f t="shared" si="5"/>
        <v/>
      </c>
    </row>
    <row r="85" spans="1:26" x14ac:dyDescent="0.2">
      <c r="A85" s="68">
        <v>82</v>
      </c>
      <c r="B85" s="66"/>
      <c r="C85" s="62"/>
      <c r="D85" s="55"/>
      <c r="E85" s="80"/>
      <c r="F85" s="79" t="str">
        <f t="shared" si="3"/>
        <v/>
      </c>
      <c r="G85" s="76"/>
      <c r="H85" s="61"/>
      <c r="I85" s="70"/>
      <c r="J85" s="55"/>
      <c r="K85" s="71"/>
      <c r="L85" s="71"/>
      <c r="M85" s="71"/>
      <c r="N85" s="56"/>
      <c r="O85" s="56"/>
      <c r="P85" s="54"/>
      <c r="Q85" s="55"/>
      <c r="R85" s="55"/>
      <c r="S85" s="31">
        <f t="shared" si="4"/>
        <v>0</v>
      </c>
      <c r="T85" s="63"/>
      <c r="U85" s="53"/>
      <c r="V85" s="22" t="str">
        <f>IF(N85="","",VLOOKUP(N85,リスト!$C$2:$D$35,2,FALSE))</f>
        <v/>
      </c>
      <c r="W85" s="22" t="str">
        <f>IF($O85="","",VLOOKUP($O85,リスト!$E$2:$F$3,2,FALSE))</f>
        <v/>
      </c>
      <c r="X85" s="22" t="str">
        <f>IF(Q85="","",VLOOKUP(Q85,リスト!$G$2:$H$3,2,FALSE))</f>
        <v/>
      </c>
      <c r="Y85" s="22" t="str">
        <f>IF(R85="","",VLOOKUP(R85,リスト!$I$2:$J$3,2,FALSE))</f>
        <v/>
      </c>
      <c r="Z85" s="22" t="str">
        <f t="shared" si="5"/>
        <v/>
      </c>
    </row>
    <row r="86" spans="1:26" x14ac:dyDescent="0.2">
      <c r="A86" s="68">
        <v>83</v>
      </c>
      <c r="B86" s="66"/>
      <c r="C86" s="62"/>
      <c r="D86" s="55"/>
      <c r="E86" s="80"/>
      <c r="F86" s="79" t="str">
        <f t="shared" si="3"/>
        <v/>
      </c>
      <c r="G86" s="76"/>
      <c r="H86" s="61"/>
      <c r="I86" s="70"/>
      <c r="J86" s="55"/>
      <c r="K86" s="71"/>
      <c r="L86" s="71"/>
      <c r="M86" s="71"/>
      <c r="N86" s="56"/>
      <c r="O86" s="56"/>
      <c r="P86" s="54"/>
      <c r="Q86" s="55"/>
      <c r="R86" s="55"/>
      <c r="S86" s="31">
        <f t="shared" si="4"/>
        <v>0</v>
      </c>
      <c r="T86" s="63"/>
      <c r="U86" s="53"/>
      <c r="V86" s="22" t="str">
        <f>IF(N86="","",VLOOKUP(N86,リスト!$C$2:$D$35,2,FALSE))</f>
        <v/>
      </c>
      <c r="W86" s="22" t="str">
        <f>IF($O86="","",VLOOKUP($O86,リスト!$E$2:$F$3,2,FALSE))</f>
        <v/>
      </c>
      <c r="X86" s="22" t="str">
        <f>IF(Q86="","",VLOOKUP(Q86,リスト!$G$2:$H$3,2,FALSE))</f>
        <v/>
      </c>
      <c r="Y86" s="22" t="str">
        <f>IF(R86="","",VLOOKUP(R86,リスト!$I$2:$J$3,2,FALSE))</f>
        <v/>
      </c>
      <c r="Z86" s="22" t="str">
        <f t="shared" si="5"/>
        <v/>
      </c>
    </row>
    <row r="87" spans="1:26" x14ac:dyDescent="0.2">
      <c r="A87" s="68">
        <v>84</v>
      </c>
      <c r="B87" s="66"/>
      <c r="C87" s="62"/>
      <c r="D87" s="55"/>
      <c r="E87" s="80"/>
      <c r="F87" s="79" t="str">
        <f t="shared" si="3"/>
        <v/>
      </c>
      <c r="G87" s="76"/>
      <c r="H87" s="61"/>
      <c r="I87" s="70"/>
      <c r="J87" s="55"/>
      <c r="K87" s="71"/>
      <c r="L87" s="71"/>
      <c r="M87" s="71"/>
      <c r="N87" s="56"/>
      <c r="O87" s="56"/>
      <c r="P87" s="54"/>
      <c r="Q87" s="55"/>
      <c r="R87" s="55"/>
      <c r="S87" s="31">
        <f t="shared" si="4"/>
        <v>0</v>
      </c>
      <c r="T87" s="63"/>
      <c r="U87" s="53"/>
      <c r="V87" s="22" t="str">
        <f>IF(N87="","",VLOOKUP(N87,リスト!$C$2:$D$35,2,FALSE))</f>
        <v/>
      </c>
      <c r="W87" s="22" t="str">
        <f>IF($O87="","",VLOOKUP($O87,リスト!$E$2:$F$3,2,FALSE))</f>
        <v/>
      </c>
      <c r="X87" s="22" t="str">
        <f>IF(Q87="","",VLOOKUP(Q87,リスト!$G$2:$H$3,2,FALSE))</f>
        <v/>
      </c>
      <c r="Y87" s="22" t="str">
        <f>IF(R87="","",VLOOKUP(R87,リスト!$I$2:$J$3,2,FALSE))</f>
        <v/>
      </c>
      <c r="Z87" s="22" t="str">
        <f t="shared" si="5"/>
        <v/>
      </c>
    </row>
    <row r="88" spans="1:26" x14ac:dyDescent="0.2">
      <c r="A88" s="68">
        <v>85</v>
      </c>
      <c r="B88" s="66"/>
      <c r="C88" s="62"/>
      <c r="D88" s="55"/>
      <c r="E88" s="80"/>
      <c r="F88" s="79" t="str">
        <f t="shared" si="3"/>
        <v/>
      </c>
      <c r="G88" s="76"/>
      <c r="H88" s="61"/>
      <c r="I88" s="70"/>
      <c r="J88" s="55"/>
      <c r="K88" s="71"/>
      <c r="L88" s="71"/>
      <c r="M88" s="71"/>
      <c r="N88" s="56"/>
      <c r="O88" s="56"/>
      <c r="P88" s="54"/>
      <c r="Q88" s="55"/>
      <c r="R88" s="55"/>
      <c r="S88" s="31">
        <f t="shared" si="4"/>
        <v>0</v>
      </c>
      <c r="T88" s="63"/>
      <c r="U88" s="53"/>
      <c r="V88" s="22" t="str">
        <f>IF(N88="","",VLOOKUP(N88,リスト!$C$2:$D$35,2,FALSE))</f>
        <v/>
      </c>
      <c r="W88" s="22" t="str">
        <f>IF($O88="","",VLOOKUP($O88,リスト!$E$2:$F$3,2,FALSE))</f>
        <v/>
      </c>
      <c r="X88" s="22" t="str">
        <f>IF(Q88="","",VLOOKUP(Q88,リスト!$G$2:$H$3,2,FALSE))</f>
        <v/>
      </c>
      <c r="Y88" s="22" t="str">
        <f>IF(R88="","",VLOOKUP(R88,リスト!$I$2:$J$3,2,FALSE))</f>
        <v/>
      </c>
      <c r="Z88" s="22" t="str">
        <f t="shared" si="5"/>
        <v/>
      </c>
    </row>
    <row r="89" spans="1:26" x14ac:dyDescent="0.2">
      <c r="A89" s="68">
        <v>86</v>
      </c>
      <c r="B89" s="66"/>
      <c r="C89" s="62"/>
      <c r="D89" s="55"/>
      <c r="E89" s="80"/>
      <c r="F89" s="79" t="str">
        <f t="shared" si="3"/>
        <v/>
      </c>
      <c r="G89" s="76"/>
      <c r="H89" s="61"/>
      <c r="I89" s="70"/>
      <c r="J89" s="55"/>
      <c r="K89" s="71"/>
      <c r="L89" s="71"/>
      <c r="M89" s="71"/>
      <c r="N89" s="56"/>
      <c r="O89" s="56"/>
      <c r="P89" s="54"/>
      <c r="Q89" s="55"/>
      <c r="R89" s="55"/>
      <c r="S89" s="31">
        <f t="shared" si="4"/>
        <v>0</v>
      </c>
      <c r="T89" s="63"/>
      <c r="U89" s="53"/>
      <c r="V89" s="22" t="str">
        <f>IF(N89="","",VLOOKUP(N89,リスト!$C$2:$D$35,2,FALSE))</f>
        <v/>
      </c>
      <c r="W89" s="22" t="str">
        <f>IF($O89="","",VLOOKUP($O89,リスト!$E$2:$F$3,2,FALSE))</f>
        <v/>
      </c>
      <c r="X89" s="22" t="str">
        <f>IF(Q89="","",VLOOKUP(Q89,リスト!$G$2:$H$3,2,FALSE))</f>
        <v/>
      </c>
      <c r="Y89" s="22" t="str">
        <f>IF(R89="","",VLOOKUP(R89,リスト!$I$2:$J$3,2,FALSE))</f>
        <v/>
      </c>
      <c r="Z89" s="22" t="str">
        <f t="shared" si="5"/>
        <v/>
      </c>
    </row>
    <row r="90" spans="1:26" x14ac:dyDescent="0.2">
      <c r="A90" s="68">
        <v>87</v>
      </c>
      <c r="B90" s="66"/>
      <c r="C90" s="62"/>
      <c r="D90" s="55"/>
      <c r="E90" s="80"/>
      <c r="F90" s="79" t="str">
        <f t="shared" si="3"/>
        <v/>
      </c>
      <c r="G90" s="76"/>
      <c r="H90" s="61"/>
      <c r="I90" s="70"/>
      <c r="J90" s="55"/>
      <c r="K90" s="71"/>
      <c r="L90" s="71"/>
      <c r="M90" s="71"/>
      <c r="N90" s="56"/>
      <c r="O90" s="56"/>
      <c r="P90" s="54"/>
      <c r="Q90" s="55"/>
      <c r="R90" s="55"/>
      <c r="S90" s="31">
        <f t="shared" si="4"/>
        <v>0</v>
      </c>
      <c r="T90" s="63"/>
      <c r="U90" s="53"/>
      <c r="V90" s="22" t="str">
        <f>IF(N90="","",VLOOKUP(N90,リスト!$C$2:$D$35,2,FALSE))</f>
        <v/>
      </c>
      <c r="W90" s="22" t="str">
        <f>IF($O90="","",VLOOKUP($O90,リスト!$E$2:$F$3,2,FALSE))</f>
        <v/>
      </c>
      <c r="X90" s="22" t="str">
        <f>IF(Q90="","",VLOOKUP(Q90,リスト!$G$2:$H$3,2,FALSE))</f>
        <v/>
      </c>
      <c r="Y90" s="22" t="str">
        <f>IF(R90="","",VLOOKUP(R90,リスト!$I$2:$J$3,2,FALSE))</f>
        <v/>
      </c>
      <c r="Z90" s="22" t="str">
        <f t="shared" si="5"/>
        <v/>
      </c>
    </row>
    <row r="91" spans="1:26" x14ac:dyDescent="0.2">
      <c r="A91" s="68">
        <v>88</v>
      </c>
      <c r="B91" s="66"/>
      <c r="C91" s="62"/>
      <c r="D91" s="55"/>
      <c r="E91" s="80"/>
      <c r="F91" s="79" t="str">
        <f t="shared" si="3"/>
        <v/>
      </c>
      <c r="G91" s="76"/>
      <c r="H91" s="61"/>
      <c r="I91" s="70"/>
      <c r="J91" s="55"/>
      <c r="K91" s="71"/>
      <c r="L91" s="71"/>
      <c r="M91" s="71"/>
      <c r="N91" s="56"/>
      <c r="O91" s="56"/>
      <c r="P91" s="54"/>
      <c r="Q91" s="55"/>
      <c r="R91" s="55"/>
      <c r="S91" s="31">
        <f t="shared" si="4"/>
        <v>0</v>
      </c>
      <c r="T91" s="63"/>
      <c r="U91" s="53"/>
      <c r="V91" s="22" t="str">
        <f>IF(N91="","",VLOOKUP(N91,リスト!$C$2:$D$35,2,FALSE))</f>
        <v/>
      </c>
      <c r="W91" s="22" t="str">
        <f>IF($O91="","",VLOOKUP($O91,リスト!$E$2:$F$3,2,FALSE))</f>
        <v/>
      </c>
      <c r="X91" s="22" t="str">
        <f>IF(Q91="","",VLOOKUP(Q91,リスト!$G$2:$H$3,2,FALSE))</f>
        <v/>
      </c>
      <c r="Y91" s="22" t="str">
        <f>IF(R91="","",VLOOKUP(R91,リスト!$I$2:$J$3,2,FALSE))</f>
        <v/>
      </c>
      <c r="Z91" s="22" t="str">
        <f t="shared" si="5"/>
        <v/>
      </c>
    </row>
    <row r="92" spans="1:26" x14ac:dyDescent="0.2">
      <c r="A92" s="68">
        <v>89</v>
      </c>
      <c r="B92" s="66"/>
      <c r="C92" s="62"/>
      <c r="D92" s="55"/>
      <c r="E92" s="80"/>
      <c r="F92" s="79" t="str">
        <f t="shared" si="3"/>
        <v/>
      </c>
      <c r="G92" s="76"/>
      <c r="H92" s="61"/>
      <c r="I92" s="70"/>
      <c r="J92" s="55"/>
      <c r="K92" s="71"/>
      <c r="L92" s="71"/>
      <c r="M92" s="71"/>
      <c r="N92" s="56"/>
      <c r="O92" s="56"/>
      <c r="P92" s="54"/>
      <c r="Q92" s="55"/>
      <c r="R92" s="55"/>
      <c r="S92" s="31">
        <f t="shared" si="4"/>
        <v>0</v>
      </c>
      <c r="T92" s="63"/>
      <c r="U92" s="53"/>
      <c r="V92" s="22" t="str">
        <f>IF(N92="","",VLOOKUP(N92,リスト!$C$2:$D$35,2,FALSE))</f>
        <v/>
      </c>
      <c r="W92" s="22" t="str">
        <f>IF($O92="","",VLOOKUP($O92,リスト!$E$2:$F$3,2,FALSE))</f>
        <v/>
      </c>
      <c r="X92" s="22" t="str">
        <f>IF(Q92="","",VLOOKUP(Q92,リスト!$G$2:$H$3,2,FALSE))</f>
        <v/>
      </c>
      <c r="Y92" s="22" t="str">
        <f>IF(R92="","",VLOOKUP(R92,リスト!$I$2:$J$3,2,FALSE))</f>
        <v/>
      </c>
      <c r="Z92" s="22" t="str">
        <f t="shared" si="5"/>
        <v/>
      </c>
    </row>
    <row r="93" spans="1:26" x14ac:dyDescent="0.2">
      <c r="A93" s="68">
        <v>90</v>
      </c>
      <c r="B93" s="66"/>
      <c r="C93" s="62"/>
      <c r="D93" s="55"/>
      <c r="E93" s="80"/>
      <c r="F93" s="79" t="str">
        <f t="shared" si="3"/>
        <v/>
      </c>
      <c r="G93" s="76"/>
      <c r="H93" s="61"/>
      <c r="I93" s="70"/>
      <c r="J93" s="55"/>
      <c r="K93" s="71"/>
      <c r="L93" s="71"/>
      <c r="M93" s="71"/>
      <c r="N93" s="56"/>
      <c r="O93" s="56"/>
      <c r="P93" s="54"/>
      <c r="Q93" s="55"/>
      <c r="R93" s="55"/>
      <c r="S93" s="31">
        <f t="shared" si="4"/>
        <v>0</v>
      </c>
      <c r="T93" s="63"/>
      <c r="U93" s="53"/>
      <c r="V93" s="22" t="str">
        <f>IF(N93="","",VLOOKUP(N93,リスト!$C$2:$D$35,2,FALSE))</f>
        <v/>
      </c>
      <c r="W93" s="22" t="str">
        <f>IF($O93="","",VLOOKUP($O93,リスト!$E$2:$F$3,2,FALSE))</f>
        <v/>
      </c>
      <c r="X93" s="22" t="str">
        <f>IF(Q93="","",VLOOKUP(Q93,リスト!$G$2:$H$3,2,FALSE))</f>
        <v/>
      </c>
      <c r="Y93" s="22" t="str">
        <f>IF(R93="","",VLOOKUP(R93,リスト!$I$2:$J$3,2,FALSE))</f>
        <v/>
      </c>
      <c r="Z93" s="22" t="str">
        <f t="shared" si="5"/>
        <v/>
      </c>
    </row>
    <row r="94" spans="1:26" x14ac:dyDescent="0.2">
      <c r="A94" s="68">
        <v>91</v>
      </c>
      <c r="B94" s="66"/>
      <c r="C94" s="62"/>
      <c r="D94" s="55"/>
      <c r="E94" s="80"/>
      <c r="F94" s="79" t="str">
        <f t="shared" si="3"/>
        <v/>
      </c>
      <c r="G94" s="76"/>
      <c r="H94" s="61"/>
      <c r="I94" s="70"/>
      <c r="J94" s="55"/>
      <c r="K94" s="71"/>
      <c r="L94" s="71"/>
      <c r="M94" s="71"/>
      <c r="N94" s="56"/>
      <c r="O94" s="56"/>
      <c r="P94" s="54"/>
      <c r="Q94" s="55"/>
      <c r="R94" s="55"/>
      <c r="S94" s="31">
        <f t="shared" si="4"/>
        <v>0</v>
      </c>
      <c r="T94" s="63"/>
      <c r="U94" s="53"/>
      <c r="V94" s="22" t="str">
        <f>IF(N94="","",VLOOKUP(N94,リスト!$C$2:$D$35,2,FALSE))</f>
        <v/>
      </c>
      <c r="W94" s="22" t="str">
        <f>IF($O94="","",VLOOKUP($O94,リスト!$E$2:$F$3,2,FALSE))</f>
        <v/>
      </c>
      <c r="X94" s="22" t="str">
        <f>IF(Q94="","",VLOOKUP(Q94,リスト!$G$2:$H$3,2,FALSE))</f>
        <v/>
      </c>
      <c r="Y94" s="22" t="str">
        <f>IF(R94="","",VLOOKUP(R94,リスト!$I$2:$J$3,2,FALSE))</f>
        <v/>
      </c>
      <c r="Z94" s="22" t="str">
        <f t="shared" si="5"/>
        <v/>
      </c>
    </row>
    <row r="95" spans="1:26" x14ac:dyDescent="0.2">
      <c r="A95" s="68">
        <v>92</v>
      </c>
      <c r="B95" s="66"/>
      <c r="C95" s="62"/>
      <c r="D95" s="55"/>
      <c r="E95" s="80"/>
      <c r="F95" s="79" t="str">
        <f t="shared" si="3"/>
        <v/>
      </c>
      <c r="G95" s="76"/>
      <c r="H95" s="61"/>
      <c r="I95" s="70"/>
      <c r="J95" s="55"/>
      <c r="K95" s="71"/>
      <c r="L95" s="71"/>
      <c r="M95" s="71"/>
      <c r="N95" s="56"/>
      <c r="O95" s="56"/>
      <c r="P95" s="54"/>
      <c r="Q95" s="55"/>
      <c r="R95" s="55"/>
      <c r="S95" s="31">
        <f t="shared" si="4"/>
        <v>0</v>
      </c>
      <c r="T95" s="63"/>
      <c r="U95" s="53"/>
      <c r="V95" s="22" t="str">
        <f>IF(N95="","",VLOOKUP(N95,リスト!$C$2:$D$35,2,FALSE))</f>
        <v/>
      </c>
      <c r="W95" s="22" t="str">
        <f>IF($O95="","",VLOOKUP($O95,リスト!$E$2:$F$3,2,FALSE))</f>
        <v/>
      </c>
      <c r="X95" s="22" t="str">
        <f>IF(Q95="","",VLOOKUP(Q95,リスト!$G$2:$H$3,2,FALSE))</f>
        <v/>
      </c>
      <c r="Y95" s="22" t="str">
        <f>IF(R95="","",VLOOKUP(R95,リスト!$I$2:$J$3,2,FALSE))</f>
        <v/>
      </c>
      <c r="Z95" s="22" t="str">
        <f t="shared" si="5"/>
        <v/>
      </c>
    </row>
    <row r="96" spans="1:26" x14ac:dyDescent="0.2">
      <c r="A96" s="68">
        <v>93</v>
      </c>
      <c r="B96" s="66"/>
      <c r="C96" s="62"/>
      <c r="D96" s="55"/>
      <c r="E96" s="80"/>
      <c r="F96" s="79" t="str">
        <f t="shared" si="3"/>
        <v/>
      </c>
      <c r="G96" s="76"/>
      <c r="H96" s="61"/>
      <c r="I96" s="70"/>
      <c r="J96" s="55"/>
      <c r="K96" s="71"/>
      <c r="L96" s="71"/>
      <c r="M96" s="71"/>
      <c r="N96" s="56"/>
      <c r="O96" s="56"/>
      <c r="P96" s="54"/>
      <c r="Q96" s="55"/>
      <c r="R96" s="55"/>
      <c r="S96" s="31">
        <f t="shared" si="4"/>
        <v>0</v>
      </c>
      <c r="T96" s="63"/>
      <c r="U96" s="53"/>
      <c r="V96" s="22" t="str">
        <f>IF(N96="","",VLOOKUP(N96,リスト!$C$2:$D$35,2,FALSE))</f>
        <v/>
      </c>
      <c r="W96" s="22" t="str">
        <f>IF($O96="","",VLOOKUP($O96,リスト!$E$2:$F$3,2,FALSE))</f>
        <v/>
      </c>
      <c r="X96" s="22" t="str">
        <f>IF(Q96="","",VLOOKUP(Q96,リスト!$G$2:$H$3,2,FALSE))</f>
        <v/>
      </c>
      <c r="Y96" s="22" t="str">
        <f>IF(R96="","",VLOOKUP(R96,リスト!$I$2:$J$3,2,FALSE))</f>
        <v/>
      </c>
      <c r="Z96" s="22" t="str">
        <f t="shared" si="5"/>
        <v/>
      </c>
    </row>
    <row r="97" spans="1:26" x14ac:dyDescent="0.2">
      <c r="A97" s="68">
        <v>94</v>
      </c>
      <c r="B97" s="66"/>
      <c r="C97" s="62"/>
      <c r="D97" s="55"/>
      <c r="E97" s="80"/>
      <c r="F97" s="79" t="str">
        <f t="shared" si="3"/>
        <v/>
      </c>
      <c r="G97" s="76"/>
      <c r="H97" s="61"/>
      <c r="I97" s="70"/>
      <c r="J97" s="55"/>
      <c r="K97" s="71"/>
      <c r="L97" s="71"/>
      <c r="M97" s="71"/>
      <c r="N97" s="56"/>
      <c r="O97" s="56"/>
      <c r="P97" s="54"/>
      <c r="Q97" s="55"/>
      <c r="R97" s="55"/>
      <c r="S97" s="31">
        <f t="shared" si="4"/>
        <v>0</v>
      </c>
      <c r="T97" s="63"/>
      <c r="U97" s="53"/>
      <c r="V97" s="22" t="str">
        <f>IF(N97="","",VLOOKUP(N97,リスト!$C$2:$D$35,2,FALSE))</f>
        <v/>
      </c>
      <c r="W97" s="22" t="str">
        <f>IF($O97="","",VLOOKUP($O97,リスト!$E$2:$F$3,2,FALSE))</f>
        <v/>
      </c>
      <c r="X97" s="22" t="str">
        <f>IF(Q97="","",VLOOKUP(Q97,リスト!$G$2:$H$3,2,FALSE))</f>
        <v/>
      </c>
      <c r="Y97" s="22" t="str">
        <f>IF(R97="","",VLOOKUP(R97,リスト!$I$2:$J$3,2,FALSE))</f>
        <v/>
      </c>
      <c r="Z97" s="22" t="str">
        <f t="shared" si="5"/>
        <v/>
      </c>
    </row>
    <row r="98" spans="1:26" x14ac:dyDescent="0.2">
      <c r="A98" s="68">
        <v>95</v>
      </c>
      <c r="B98" s="66"/>
      <c r="C98" s="62"/>
      <c r="D98" s="55"/>
      <c r="E98" s="80"/>
      <c r="F98" s="79" t="str">
        <f t="shared" si="3"/>
        <v/>
      </c>
      <c r="G98" s="76"/>
      <c r="H98" s="61"/>
      <c r="I98" s="70"/>
      <c r="J98" s="55"/>
      <c r="K98" s="71"/>
      <c r="L98" s="71"/>
      <c r="M98" s="71"/>
      <c r="N98" s="56"/>
      <c r="O98" s="56"/>
      <c r="P98" s="54"/>
      <c r="Q98" s="55"/>
      <c r="R98" s="55"/>
      <c r="S98" s="31">
        <f t="shared" si="4"/>
        <v>0</v>
      </c>
      <c r="T98" s="63"/>
      <c r="U98" s="53"/>
      <c r="V98" s="22" t="str">
        <f>IF(N98="","",VLOOKUP(N98,リスト!$C$2:$D$35,2,FALSE))</f>
        <v/>
      </c>
      <c r="W98" s="22" t="str">
        <f>IF($O98="","",VLOOKUP($O98,リスト!$E$2:$F$3,2,FALSE))</f>
        <v/>
      </c>
      <c r="X98" s="22" t="str">
        <f>IF(Q98="","",VLOOKUP(Q98,リスト!$G$2:$H$3,2,FALSE))</f>
        <v/>
      </c>
      <c r="Y98" s="22" t="str">
        <f>IF(R98="","",VLOOKUP(R98,リスト!$I$2:$J$3,2,FALSE))</f>
        <v/>
      </c>
      <c r="Z98" s="22" t="str">
        <f t="shared" si="5"/>
        <v/>
      </c>
    </row>
    <row r="99" spans="1:26" x14ac:dyDescent="0.2">
      <c r="A99" s="68">
        <v>96</v>
      </c>
      <c r="B99" s="66"/>
      <c r="C99" s="62"/>
      <c r="D99" s="55"/>
      <c r="E99" s="80"/>
      <c r="F99" s="79" t="str">
        <f t="shared" si="3"/>
        <v/>
      </c>
      <c r="G99" s="76"/>
      <c r="H99" s="61"/>
      <c r="I99" s="70"/>
      <c r="J99" s="55"/>
      <c r="K99" s="71"/>
      <c r="L99" s="71"/>
      <c r="M99" s="71"/>
      <c r="N99" s="56"/>
      <c r="O99" s="56"/>
      <c r="P99" s="54"/>
      <c r="Q99" s="55"/>
      <c r="R99" s="55"/>
      <c r="S99" s="31">
        <f t="shared" si="4"/>
        <v>0</v>
      </c>
      <c r="T99" s="63"/>
      <c r="U99" s="53"/>
      <c r="V99" s="22" t="str">
        <f>IF(N99="","",VLOOKUP(N99,リスト!$C$2:$D$35,2,FALSE))</f>
        <v/>
      </c>
      <c r="W99" s="22" t="str">
        <f>IF($O99="","",VLOOKUP($O99,リスト!$E$2:$F$3,2,FALSE))</f>
        <v/>
      </c>
      <c r="X99" s="22" t="str">
        <f>IF(Q99="","",VLOOKUP(Q99,リスト!$G$2:$H$3,2,FALSE))</f>
        <v/>
      </c>
      <c r="Y99" s="22" t="str">
        <f>IF(R99="","",VLOOKUP(R99,リスト!$I$2:$J$3,2,FALSE))</f>
        <v/>
      </c>
      <c r="Z99" s="22" t="str">
        <f t="shared" si="5"/>
        <v/>
      </c>
    </row>
    <row r="100" spans="1:26" x14ac:dyDescent="0.2">
      <c r="A100" s="68">
        <v>97</v>
      </c>
      <c r="B100" s="66"/>
      <c r="C100" s="62"/>
      <c r="D100" s="55"/>
      <c r="E100" s="80"/>
      <c r="F100" s="79" t="str">
        <f t="shared" si="3"/>
        <v/>
      </c>
      <c r="G100" s="76"/>
      <c r="H100" s="61"/>
      <c r="I100" s="70"/>
      <c r="J100" s="55"/>
      <c r="K100" s="71"/>
      <c r="L100" s="71"/>
      <c r="M100" s="71"/>
      <c r="N100" s="56"/>
      <c r="O100" s="56"/>
      <c r="P100" s="54"/>
      <c r="Q100" s="55"/>
      <c r="R100" s="55"/>
      <c r="S100" s="31">
        <f t="shared" si="4"/>
        <v>0</v>
      </c>
      <c r="T100" s="63"/>
      <c r="U100" s="53"/>
      <c r="V100" s="22" t="str">
        <f>IF(N100="","",VLOOKUP(N100,リスト!$C$2:$D$35,2,FALSE))</f>
        <v/>
      </c>
      <c r="W100" s="22" t="str">
        <f>IF($O100="","",VLOOKUP($O100,リスト!$E$2:$F$3,2,FALSE))</f>
        <v/>
      </c>
      <c r="X100" s="22" t="str">
        <f>IF(Q100="","",VLOOKUP(Q100,リスト!$G$2:$H$3,2,FALSE))</f>
        <v/>
      </c>
      <c r="Y100" s="22" t="str">
        <f>IF(R100="","",VLOOKUP(R100,リスト!$I$2:$J$3,2,FALSE))</f>
        <v/>
      </c>
      <c r="Z100" s="22" t="str">
        <f t="shared" si="5"/>
        <v/>
      </c>
    </row>
    <row r="101" spans="1:26" x14ac:dyDescent="0.2">
      <c r="A101" s="68">
        <v>98</v>
      </c>
      <c r="B101" s="66"/>
      <c r="C101" s="62"/>
      <c r="D101" s="55"/>
      <c r="E101" s="80"/>
      <c r="F101" s="79" t="str">
        <f t="shared" si="3"/>
        <v/>
      </c>
      <c r="G101" s="76"/>
      <c r="H101" s="61"/>
      <c r="I101" s="70"/>
      <c r="J101" s="55"/>
      <c r="K101" s="71"/>
      <c r="L101" s="71"/>
      <c r="M101" s="71"/>
      <c r="N101" s="56"/>
      <c r="O101" s="56"/>
      <c r="P101" s="54"/>
      <c r="Q101" s="55"/>
      <c r="R101" s="55"/>
      <c r="S101" s="31">
        <f t="shared" si="4"/>
        <v>0</v>
      </c>
      <c r="T101" s="63"/>
      <c r="U101" s="53"/>
      <c r="V101" s="22" t="str">
        <f>IF(N101="","",VLOOKUP(N101,リスト!$C$2:$D$35,2,FALSE))</f>
        <v/>
      </c>
      <c r="W101" s="22" t="str">
        <f>IF($O101="","",VLOOKUP($O101,リスト!$E$2:$F$3,2,FALSE))</f>
        <v/>
      </c>
      <c r="X101" s="22" t="str">
        <f>IF(Q101="","",VLOOKUP(Q101,リスト!$G$2:$H$3,2,FALSE))</f>
        <v/>
      </c>
      <c r="Y101" s="22" t="str">
        <f>IF(R101="","",VLOOKUP(R101,リスト!$I$2:$J$3,2,FALSE))</f>
        <v/>
      </c>
      <c r="Z101" s="22" t="str">
        <f t="shared" si="5"/>
        <v/>
      </c>
    </row>
    <row r="102" spans="1:26" x14ac:dyDescent="0.2">
      <c r="A102" s="68">
        <v>99</v>
      </c>
      <c r="B102" s="66"/>
      <c r="C102" s="62"/>
      <c r="D102" s="55"/>
      <c r="E102" s="80"/>
      <c r="F102" s="79" t="str">
        <f t="shared" si="3"/>
        <v/>
      </c>
      <c r="G102" s="76"/>
      <c r="H102" s="61"/>
      <c r="I102" s="70"/>
      <c r="J102" s="55"/>
      <c r="K102" s="71"/>
      <c r="L102" s="71"/>
      <c r="M102" s="71"/>
      <c r="N102" s="56"/>
      <c r="O102" s="56"/>
      <c r="P102" s="54"/>
      <c r="Q102" s="55"/>
      <c r="R102" s="55"/>
      <c r="S102" s="31">
        <f t="shared" si="4"/>
        <v>0</v>
      </c>
      <c r="T102" s="63"/>
      <c r="U102" s="53"/>
      <c r="V102" s="22" t="str">
        <f>IF(N102="","",VLOOKUP(N102,リスト!$C$2:$D$35,2,FALSE))</f>
        <v/>
      </c>
      <c r="W102" s="22" t="str">
        <f>IF($O102="","",VLOOKUP($O102,リスト!$E$2:$F$3,2,FALSE))</f>
        <v/>
      </c>
      <c r="X102" s="22" t="str">
        <f>IF(Q102="","",VLOOKUP(Q102,リスト!$G$2:$H$3,2,FALSE))</f>
        <v/>
      </c>
      <c r="Y102" s="22" t="str">
        <f>IF(R102="","",VLOOKUP(R102,リスト!$I$2:$J$3,2,FALSE))</f>
        <v/>
      </c>
      <c r="Z102" s="22" t="str">
        <f t="shared" si="5"/>
        <v/>
      </c>
    </row>
    <row r="103" spans="1:26" x14ac:dyDescent="0.2">
      <c r="A103" s="68">
        <v>100</v>
      </c>
      <c r="B103" s="66"/>
      <c r="C103" s="62"/>
      <c r="D103" s="55"/>
      <c r="E103" s="80"/>
      <c r="F103" s="79" t="str">
        <f t="shared" si="3"/>
        <v/>
      </c>
      <c r="G103" s="76"/>
      <c r="H103" s="61"/>
      <c r="I103" s="70"/>
      <c r="J103" s="55"/>
      <c r="K103" s="71"/>
      <c r="L103" s="71"/>
      <c r="M103" s="71"/>
      <c r="N103" s="56"/>
      <c r="O103" s="56"/>
      <c r="P103" s="54"/>
      <c r="Q103" s="55"/>
      <c r="R103" s="55"/>
      <c r="S103" s="31">
        <f t="shared" si="4"/>
        <v>0</v>
      </c>
      <c r="T103" s="63"/>
      <c r="U103" s="57"/>
      <c r="V103" s="22" t="str">
        <f>IF(N103="","",VLOOKUP(N103,リスト!$C$2:$D$35,2,FALSE))</f>
        <v/>
      </c>
      <c r="W103" s="22" t="str">
        <f>IF($O103="","",VLOOKUP($O103,リスト!$E$2:$F$3,2,FALSE))</f>
        <v/>
      </c>
      <c r="X103" s="22" t="str">
        <f>IF(Q103="","",VLOOKUP(Q103,リスト!$G$2:$H$3,2,FALSE))</f>
        <v/>
      </c>
      <c r="Y103" s="22" t="str">
        <f>IF(R103="","",VLOOKUP(R103,リスト!$I$2:$J$3,2,FALSE))</f>
        <v/>
      </c>
      <c r="Z103" s="22" t="str">
        <f t="shared" si="5"/>
        <v/>
      </c>
    </row>
    <row r="104" spans="1:26" x14ac:dyDescent="0.2">
      <c r="A104" s="68">
        <v>101</v>
      </c>
      <c r="B104" s="66"/>
      <c r="C104" s="62"/>
      <c r="D104" s="55"/>
      <c r="E104" s="80"/>
      <c r="F104" s="79" t="str">
        <f t="shared" si="3"/>
        <v/>
      </c>
      <c r="G104" s="76"/>
      <c r="H104" s="61"/>
      <c r="I104" s="70"/>
      <c r="J104" s="55"/>
      <c r="K104" s="71"/>
      <c r="L104" s="71"/>
      <c r="M104" s="71"/>
      <c r="N104" s="56"/>
      <c r="O104" s="56"/>
      <c r="P104" s="54"/>
      <c r="Q104" s="55"/>
      <c r="R104" s="55"/>
      <c r="S104" s="31">
        <f t="shared" si="4"/>
        <v>0</v>
      </c>
      <c r="T104" s="63"/>
      <c r="U104" s="53"/>
      <c r="V104" s="22" t="str">
        <f>IF(N104="","",VLOOKUP(N104,リスト!$C$2:$D$35,2,FALSE))</f>
        <v/>
      </c>
      <c r="W104" s="22" t="str">
        <f>IF($O104="","",VLOOKUP($O104,リスト!$E$2:$F$3,2,FALSE))</f>
        <v/>
      </c>
      <c r="X104" s="22" t="str">
        <f>IF(Q104="","",VLOOKUP(Q104,リスト!$G$2:$H$3,2,FALSE))</f>
        <v/>
      </c>
      <c r="Y104" s="22" t="str">
        <f>IF(R104="","",VLOOKUP(R104,リスト!$I$2:$J$3,2,FALSE))</f>
        <v/>
      </c>
      <c r="Z104" s="22" t="str">
        <f t="shared" si="5"/>
        <v/>
      </c>
    </row>
    <row r="105" spans="1:26" x14ac:dyDescent="0.2">
      <c r="A105" s="68">
        <v>102</v>
      </c>
      <c r="B105" s="66"/>
      <c r="C105" s="62"/>
      <c r="D105" s="55"/>
      <c r="E105" s="80"/>
      <c r="F105" s="79" t="str">
        <f t="shared" si="3"/>
        <v/>
      </c>
      <c r="G105" s="76"/>
      <c r="H105" s="61"/>
      <c r="I105" s="70"/>
      <c r="J105" s="55"/>
      <c r="K105" s="71"/>
      <c r="L105" s="71"/>
      <c r="M105" s="71"/>
      <c r="N105" s="56"/>
      <c r="O105" s="56"/>
      <c r="P105" s="54"/>
      <c r="Q105" s="55"/>
      <c r="R105" s="55"/>
      <c r="S105" s="31">
        <f t="shared" si="4"/>
        <v>0</v>
      </c>
      <c r="T105" s="63"/>
      <c r="U105" s="57"/>
      <c r="V105" s="22" t="str">
        <f>IF(N105="","",VLOOKUP(N105,リスト!$C$2:$D$35,2,FALSE))</f>
        <v/>
      </c>
      <c r="W105" s="22" t="str">
        <f>IF($O105="","",VLOOKUP($O105,リスト!$E$2:$F$3,2,FALSE))</f>
        <v/>
      </c>
      <c r="X105" s="22" t="str">
        <f>IF(Q105="","",VLOOKUP(Q105,リスト!$G$2:$H$3,2,FALSE))</f>
        <v/>
      </c>
      <c r="Y105" s="22" t="str">
        <f>IF(R105="","",VLOOKUP(R105,リスト!$I$2:$J$3,2,FALSE))</f>
        <v/>
      </c>
      <c r="Z105" s="22" t="str">
        <f t="shared" si="5"/>
        <v/>
      </c>
    </row>
    <row r="106" spans="1:26" x14ac:dyDescent="0.2">
      <c r="A106" s="68">
        <v>103</v>
      </c>
      <c r="B106" s="66"/>
      <c r="C106" s="62"/>
      <c r="D106" s="55"/>
      <c r="E106" s="80"/>
      <c r="F106" s="79" t="str">
        <f t="shared" si="3"/>
        <v/>
      </c>
      <c r="G106" s="76"/>
      <c r="H106" s="61"/>
      <c r="I106" s="70"/>
      <c r="J106" s="55"/>
      <c r="K106" s="71"/>
      <c r="L106" s="71"/>
      <c r="M106" s="71"/>
      <c r="N106" s="56"/>
      <c r="O106" s="56"/>
      <c r="P106" s="54"/>
      <c r="Q106" s="55"/>
      <c r="R106" s="55"/>
      <c r="S106" s="31">
        <f t="shared" si="4"/>
        <v>0</v>
      </c>
      <c r="T106" s="63"/>
      <c r="U106" s="53"/>
      <c r="V106" s="22" t="str">
        <f>IF(N106="","",VLOOKUP(N106,リスト!$C$2:$D$35,2,FALSE))</f>
        <v/>
      </c>
      <c r="W106" s="22" t="str">
        <f>IF($O106="","",VLOOKUP($O106,リスト!$E$2:$F$3,2,FALSE))</f>
        <v/>
      </c>
      <c r="X106" s="22" t="str">
        <f>IF(Q106="","",VLOOKUP(Q106,リスト!$G$2:$H$3,2,FALSE))</f>
        <v/>
      </c>
      <c r="Y106" s="22" t="str">
        <f>IF(R106="","",VLOOKUP(R106,リスト!$I$2:$J$3,2,FALSE))</f>
        <v/>
      </c>
      <c r="Z106" s="22" t="str">
        <f t="shared" si="5"/>
        <v/>
      </c>
    </row>
    <row r="107" spans="1:26" x14ac:dyDescent="0.2">
      <c r="A107" s="68">
        <v>104</v>
      </c>
      <c r="B107" s="66"/>
      <c r="C107" s="62"/>
      <c r="D107" s="55"/>
      <c r="E107" s="80"/>
      <c r="F107" s="79" t="str">
        <f t="shared" si="3"/>
        <v/>
      </c>
      <c r="G107" s="76"/>
      <c r="H107" s="61"/>
      <c r="I107" s="70"/>
      <c r="J107" s="55"/>
      <c r="K107" s="71"/>
      <c r="L107" s="71"/>
      <c r="M107" s="71"/>
      <c r="N107" s="56"/>
      <c r="O107" s="56"/>
      <c r="P107" s="54"/>
      <c r="Q107" s="55"/>
      <c r="R107" s="55"/>
      <c r="S107" s="31">
        <f t="shared" si="4"/>
        <v>0</v>
      </c>
      <c r="T107" s="63"/>
      <c r="U107" s="57"/>
      <c r="V107" s="22" t="str">
        <f>IF(N107="","",VLOOKUP(N107,リスト!$C$2:$D$35,2,FALSE))</f>
        <v/>
      </c>
      <c r="W107" s="22" t="str">
        <f>IF($O107="","",VLOOKUP($O107,リスト!$E$2:$F$3,2,FALSE))</f>
        <v/>
      </c>
      <c r="X107" s="22" t="str">
        <f>IF(Q107="","",VLOOKUP(Q107,リスト!$G$2:$H$3,2,FALSE))</f>
        <v/>
      </c>
      <c r="Y107" s="22" t="str">
        <f>IF(R107="","",VLOOKUP(R107,リスト!$I$2:$J$3,2,FALSE))</f>
        <v/>
      </c>
      <c r="Z107" s="22" t="str">
        <f t="shared" si="5"/>
        <v/>
      </c>
    </row>
    <row r="108" spans="1:26" x14ac:dyDescent="0.2">
      <c r="A108" s="68">
        <v>105</v>
      </c>
      <c r="B108" s="66"/>
      <c r="C108" s="62"/>
      <c r="D108" s="55"/>
      <c r="E108" s="80"/>
      <c r="F108" s="79" t="str">
        <f t="shared" si="3"/>
        <v/>
      </c>
      <c r="G108" s="76"/>
      <c r="H108" s="61"/>
      <c r="I108" s="70"/>
      <c r="J108" s="55"/>
      <c r="K108" s="71"/>
      <c r="L108" s="71"/>
      <c r="M108" s="71"/>
      <c r="N108" s="56"/>
      <c r="O108" s="56"/>
      <c r="P108" s="54"/>
      <c r="Q108" s="55"/>
      <c r="R108" s="55"/>
      <c r="S108" s="31">
        <f t="shared" si="4"/>
        <v>0</v>
      </c>
      <c r="T108" s="63"/>
      <c r="U108" s="53"/>
      <c r="V108" s="22" t="str">
        <f>IF(N108="","",VLOOKUP(N108,リスト!$C$2:$D$35,2,FALSE))</f>
        <v/>
      </c>
      <c r="W108" s="22" t="str">
        <f>IF($O108="","",VLOOKUP($O108,リスト!$E$2:$F$3,2,FALSE))</f>
        <v/>
      </c>
      <c r="X108" s="22" t="str">
        <f>IF(Q108="","",VLOOKUP(Q108,リスト!$G$2:$H$3,2,FALSE))</f>
        <v/>
      </c>
      <c r="Y108" s="22" t="str">
        <f>IF(R108="","",VLOOKUP(R108,リスト!$I$2:$J$3,2,FALSE))</f>
        <v/>
      </c>
      <c r="Z108" s="22" t="str">
        <f t="shared" si="5"/>
        <v/>
      </c>
    </row>
    <row r="109" spans="1:26" x14ac:dyDescent="0.2">
      <c r="A109" s="68">
        <v>106</v>
      </c>
      <c r="B109" s="66"/>
      <c r="C109" s="62"/>
      <c r="D109" s="55"/>
      <c r="E109" s="80"/>
      <c r="F109" s="79" t="str">
        <f t="shared" si="3"/>
        <v/>
      </c>
      <c r="G109" s="76"/>
      <c r="H109" s="61"/>
      <c r="I109" s="70"/>
      <c r="J109" s="55"/>
      <c r="K109" s="71"/>
      <c r="L109" s="71"/>
      <c r="M109" s="71"/>
      <c r="N109" s="56"/>
      <c r="O109" s="56"/>
      <c r="P109" s="54"/>
      <c r="Q109" s="55"/>
      <c r="R109" s="55"/>
      <c r="S109" s="31">
        <f t="shared" si="4"/>
        <v>0</v>
      </c>
      <c r="T109" s="63"/>
      <c r="U109" s="57"/>
      <c r="V109" s="22" t="str">
        <f>IF(N109="","",VLOOKUP(N109,リスト!$C$2:$D$35,2,FALSE))</f>
        <v/>
      </c>
      <c r="W109" s="22" t="str">
        <f>IF($O109="","",VLOOKUP($O109,リスト!$E$2:$F$3,2,FALSE))</f>
        <v/>
      </c>
      <c r="X109" s="22" t="str">
        <f>IF(Q109="","",VLOOKUP(Q109,リスト!$G$2:$H$3,2,FALSE))</f>
        <v/>
      </c>
      <c r="Y109" s="22" t="str">
        <f>IF(R109="","",VLOOKUP(R109,リスト!$I$2:$J$3,2,FALSE))</f>
        <v/>
      </c>
      <c r="Z109" s="22" t="str">
        <f t="shared" si="5"/>
        <v/>
      </c>
    </row>
    <row r="110" spans="1:26" x14ac:dyDescent="0.2">
      <c r="A110" s="68">
        <v>107</v>
      </c>
      <c r="B110" s="66"/>
      <c r="C110" s="62"/>
      <c r="D110" s="55"/>
      <c r="E110" s="80"/>
      <c r="F110" s="79" t="str">
        <f t="shared" si="3"/>
        <v/>
      </c>
      <c r="G110" s="76"/>
      <c r="H110" s="61"/>
      <c r="I110" s="70"/>
      <c r="J110" s="55"/>
      <c r="K110" s="71"/>
      <c r="L110" s="71"/>
      <c r="M110" s="71"/>
      <c r="N110" s="56"/>
      <c r="O110" s="56"/>
      <c r="P110" s="54"/>
      <c r="Q110" s="55"/>
      <c r="R110" s="55"/>
      <c r="S110" s="31">
        <f t="shared" si="4"/>
        <v>0</v>
      </c>
      <c r="T110" s="63"/>
      <c r="U110" s="53"/>
      <c r="V110" s="22" t="str">
        <f>IF(N110="","",VLOOKUP(N110,リスト!$C$2:$D$35,2,FALSE))</f>
        <v/>
      </c>
      <c r="W110" s="22" t="str">
        <f>IF($O110="","",VLOOKUP($O110,リスト!$E$2:$F$3,2,FALSE))</f>
        <v/>
      </c>
      <c r="X110" s="22" t="str">
        <f>IF(Q110="","",VLOOKUP(Q110,リスト!$G$2:$H$3,2,FALSE))</f>
        <v/>
      </c>
      <c r="Y110" s="22" t="str">
        <f>IF(R110="","",VLOOKUP(R110,リスト!$I$2:$J$3,2,FALSE))</f>
        <v/>
      </c>
      <c r="Z110" s="22" t="str">
        <f t="shared" si="5"/>
        <v/>
      </c>
    </row>
    <row r="111" spans="1:26" x14ac:dyDescent="0.2">
      <c r="A111" s="68">
        <v>108</v>
      </c>
      <c r="B111" s="66"/>
      <c r="C111" s="62"/>
      <c r="D111" s="55"/>
      <c r="E111" s="80"/>
      <c r="F111" s="79" t="str">
        <f t="shared" si="3"/>
        <v/>
      </c>
      <c r="G111" s="76"/>
      <c r="H111" s="61"/>
      <c r="I111" s="70"/>
      <c r="J111" s="55"/>
      <c r="K111" s="71"/>
      <c r="L111" s="71"/>
      <c r="M111" s="71"/>
      <c r="N111" s="56"/>
      <c r="O111" s="56"/>
      <c r="P111" s="54"/>
      <c r="Q111" s="55"/>
      <c r="R111" s="55"/>
      <c r="S111" s="31">
        <f t="shared" si="4"/>
        <v>0</v>
      </c>
      <c r="T111" s="63"/>
      <c r="U111" s="57"/>
      <c r="V111" s="22" t="str">
        <f>IF(N111="","",VLOOKUP(N111,リスト!$C$2:$D$35,2,FALSE))</f>
        <v/>
      </c>
      <c r="W111" s="22" t="str">
        <f>IF($O111="","",VLOOKUP($O111,リスト!$E$2:$F$3,2,FALSE))</f>
        <v/>
      </c>
      <c r="X111" s="22" t="str">
        <f>IF(Q111="","",VLOOKUP(Q111,リスト!$G$2:$H$3,2,FALSE))</f>
        <v/>
      </c>
      <c r="Y111" s="22" t="str">
        <f>IF(R111="","",VLOOKUP(R111,リスト!$I$2:$J$3,2,FALSE))</f>
        <v/>
      </c>
      <c r="Z111" s="22" t="str">
        <f t="shared" si="5"/>
        <v/>
      </c>
    </row>
    <row r="112" spans="1:26" x14ac:dyDescent="0.2">
      <c r="A112" s="68">
        <v>109</v>
      </c>
      <c r="B112" s="66"/>
      <c r="C112" s="62"/>
      <c r="D112" s="55"/>
      <c r="E112" s="80"/>
      <c r="F112" s="79" t="str">
        <f t="shared" si="3"/>
        <v/>
      </c>
      <c r="G112" s="76"/>
      <c r="H112" s="61"/>
      <c r="I112" s="70"/>
      <c r="J112" s="55"/>
      <c r="K112" s="71"/>
      <c r="L112" s="71"/>
      <c r="M112" s="71"/>
      <c r="N112" s="56"/>
      <c r="O112" s="56"/>
      <c r="P112" s="54"/>
      <c r="Q112" s="55"/>
      <c r="R112" s="55"/>
      <c r="S112" s="31">
        <f t="shared" si="4"/>
        <v>0</v>
      </c>
      <c r="T112" s="63"/>
      <c r="U112" s="53"/>
      <c r="V112" s="22" t="str">
        <f>IF(N112="","",VLOOKUP(N112,リスト!$C$2:$D$35,2,FALSE))</f>
        <v/>
      </c>
      <c r="W112" s="22" t="str">
        <f>IF($O112="","",VLOOKUP($O112,リスト!$E$2:$F$3,2,FALSE))</f>
        <v/>
      </c>
      <c r="X112" s="22" t="str">
        <f>IF(Q112="","",VLOOKUP(Q112,リスト!$G$2:$H$3,2,FALSE))</f>
        <v/>
      </c>
      <c r="Y112" s="22" t="str">
        <f>IF(R112="","",VLOOKUP(R112,リスト!$I$2:$J$3,2,FALSE))</f>
        <v/>
      </c>
      <c r="Z112" s="22" t="str">
        <f t="shared" si="5"/>
        <v/>
      </c>
    </row>
    <row r="113" spans="1:26" x14ac:dyDescent="0.2">
      <c r="A113" s="68">
        <v>110</v>
      </c>
      <c r="B113" s="66"/>
      <c r="C113" s="62"/>
      <c r="D113" s="55"/>
      <c r="E113" s="80"/>
      <c r="F113" s="79" t="str">
        <f t="shared" si="3"/>
        <v/>
      </c>
      <c r="G113" s="76"/>
      <c r="H113" s="61"/>
      <c r="I113" s="70"/>
      <c r="J113" s="55"/>
      <c r="K113" s="71"/>
      <c r="L113" s="71"/>
      <c r="M113" s="71"/>
      <c r="N113" s="56"/>
      <c r="O113" s="56"/>
      <c r="P113" s="54"/>
      <c r="Q113" s="55"/>
      <c r="R113" s="55"/>
      <c r="S113" s="31">
        <f t="shared" si="4"/>
        <v>0</v>
      </c>
      <c r="T113" s="63"/>
      <c r="U113" s="57"/>
      <c r="V113" s="22" t="str">
        <f>IF(N113="","",VLOOKUP(N113,リスト!$C$2:$D$35,2,FALSE))</f>
        <v/>
      </c>
      <c r="W113" s="22" t="str">
        <f>IF($O113="","",VLOOKUP($O113,リスト!$E$2:$F$3,2,FALSE))</f>
        <v/>
      </c>
      <c r="X113" s="22" t="str">
        <f>IF(Q113="","",VLOOKUP(Q113,リスト!$G$2:$H$3,2,FALSE))</f>
        <v/>
      </c>
      <c r="Y113" s="22" t="str">
        <f>IF(R113="","",VLOOKUP(R113,リスト!$I$2:$J$3,2,FALSE))</f>
        <v/>
      </c>
      <c r="Z113" s="22" t="str">
        <f t="shared" si="5"/>
        <v/>
      </c>
    </row>
    <row r="114" spans="1:26" x14ac:dyDescent="0.2">
      <c r="A114" s="68">
        <v>111</v>
      </c>
      <c r="B114" s="66"/>
      <c r="C114" s="62"/>
      <c r="D114" s="55"/>
      <c r="E114" s="80"/>
      <c r="F114" s="79" t="str">
        <f t="shared" si="3"/>
        <v/>
      </c>
      <c r="G114" s="76"/>
      <c r="H114" s="61"/>
      <c r="I114" s="70"/>
      <c r="J114" s="55"/>
      <c r="K114" s="71"/>
      <c r="L114" s="71"/>
      <c r="M114" s="71"/>
      <c r="N114" s="56"/>
      <c r="O114" s="56"/>
      <c r="P114" s="54"/>
      <c r="Q114" s="55"/>
      <c r="R114" s="55"/>
      <c r="S114" s="31">
        <f t="shared" si="4"/>
        <v>0</v>
      </c>
      <c r="T114" s="63"/>
      <c r="U114" s="53"/>
      <c r="V114" s="22" t="str">
        <f>IF(N114="","",VLOOKUP(N114,リスト!$C$2:$D$35,2,FALSE))</f>
        <v/>
      </c>
      <c r="W114" s="22" t="str">
        <f>IF($O114="","",VLOOKUP($O114,リスト!$E$2:$F$3,2,FALSE))</f>
        <v/>
      </c>
      <c r="X114" s="22" t="str">
        <f>IF(Q114="","",VLOOKUP(Q114,リスト!$G$2:$H$3,2,FALSE))</f>
        <v/>
      </c>
      <c r="Y114" s="22" t="str">
        <f>IF(R114="","",VLOOKUP(R114,リスト!$I$2:$J$3,2,FALSE))</f>
        <v/>
      </c>
      <c r="Z114" s="22" t="str">
        <f t="shared" si="5"/>
        <v/>
      </c>
    </row>
    <row r="115" spans="1:26" x14ac:dyDescent="0.2">
      <c r="A115" s="68">
        <v>112</v>
      </c>
      <c r="B115" s="66"/>
      <c r="C115" s="62"/>
      <c r="D115" s="55"/>
      <c r="E115" s="80"/>
      <c r="F115" s="79" t="str">
        <f t="shared" si="3"/>
        <v/>
      </c>
      <c r="G115" s="76"/>
      <c r="H115" s="61"/>
      <c r="I115" s="70"/>
      <c r="J115" s="55"/>
      <c r="K115" s="71"/>
      <c r="L115" s="71"/>
      <c r="M115" s="71"/>
      <c r="N115" s="56"/>
      <c r="O115" s="56"/>
      <c r="P115" s="54"/>
      <c r="Q115" s="55"/>
      <c r="R115" s="55"/>
      <c r="S115" s="31">
        <f t="shared" si="4"/>
        <v>0</v>
      </c>
      <c r="T115" s="63"/>
      <c r="U115" s="57"/>
      <c r="V115" s="22" t="str">
        <f>IF(N115="","",VLOOKUP(N115,リスト!$C$2:$D$35,2,FALSE))</f>
        <v/>
      </c>
      <c r="W115" s="22" t="str">
        <f>IF($O115="","",VLOOKUP($O115,リスト!$E$2:$F$3,2,FALSE))</f>
        <v/>
      </c>
      <c r="X115" s="22" t="str">
        <f>IF(Q115="","",VLOOKUP(Q115,リスト!$G$2:$H$3,2,FALSE))</f>
        <v/>
      </c>
      <c r="Y115" s="22" t="str">
        <f>IF(R115="","",VLOOKUP(R115,リスト!$I$2:$J$3,2,FALSE))</f>
        <v/>
      </c>
      <c r="Z115" s="22" t="str">
        <f t="shared" si="5"/>
        <v/>
      </c>
    </row>
    <row r="116" spans="1:26" x14ac:dyDescent="0.2">
      <c r="A116" s="68">
        <v>113</v>
      </c>
      <c r="B116" s="66"/>
      <c r="C116" s="62"/>
      <c r="D116" s="55"/>
      <c r="E116" s="80"/>
      <c r="F116" s="79" t="str">
        <f t="shared" si="3"/>
        <v/>
      </c>
      <c r="G116" s="76"/>
      <c r="H116" s="61"/>
      <c r="I116" s="70"/>
      <c r="J116" s="55"/>
      <c r="K116" s="71"/>
      <c r="L116" s="71"/>
      <c r="M116" s="71"/>
      <c r="N116" s="56"/>
      <c r="O116" s="56"/>
      <c r="P116" s="54"/>
      <c r="Q116" s="55"/>
      <c r="R116" s="55"/>
      <c r="S116" s="31">
        <f t="shared" si="4"/>
        <v>0</v>
      </c>
      <c r="T116" s="63"/>
      <c r="U116" s="53"/>
      <c r="V116" s="22" t="str">
        <f>IF(N116="","",VLOOKUP(N116,リスト!$C$2:$D$35,2,FALSE))</f>
        <v/>
      </c>
      <c r="W116" s="22" t="str">
        <f>IF($O116="","",VLOOKUP($O116,リスト!$E$2:$F$3,2,FALSE))</f>
        <v/>
      </c>
      <c r="X116" s="22" t="str">
        <f>IF(Q116="","",VLOOKUP(Q116,リスト!$G$2:$H$3,2,FALSE))</f>
        <v/>
      </c>
      <c r="Y116" s="22" t="str">
        <f>IF(R116="","",VLOOKUP(R116,リスト!$I$2:$J$3,2,FALSE))</f>
        <v/>
      </c>
      <c r="Z116" s="22" t="str">
        <f t="shared" si="5"/>
        <v/>
      </c>
    </row>
    <row r="117" spans="1:26" x14ac:dyDescent="0.2">
      <c r="A117" s="68">
        <v>114</v>
      </c>
      <c r="B117" s="66"/>
      <c r="C117" s="62"/>
      <c r="D117" s="55"/>
      <c r="E117" s="80"/>
      <c r="F117" s="79" t="str">
        <f t="shared" si="3"/>
        <v/>
      </c>
      <c r="G117" s="76"/>
      <c r="H117" s="61"/>
      <c r="I117" s="70"/>
      <c r="J117" s="55"/>
      <c r="K117" s="71"/>
      <c r="L117" s="71"/>
      <c r="M117" s="71"/>
      <c r="N117" s="56"/>
      <c r="O117" s="56"/>
      <c r="P117" s="54"/>
      <c r="Q117" s="55"/>
      <c r="R117" s="55"/>
      <c r="S117" s="31">
        <f t="shared" si="4"/>
        <v>0</v>
      </c>
      <c r="T117" s="63"/>
      <c r="U117" s="57"/>
      <c r="V117" s="22" t="str">
        <f>IF(N117="","",VLOOKUP(N117,リスト!$C$2:$D$35,2,FALSE))</f>
        <v/>
      </c>
      <c r="W117" s="22" t="str">
        <f>IF($O117="","",VLOOKUP($O117,リスト!$E$2:$F$3,2,FALSE))</f>
        <v/>
      </c>
      <c r="X117" s="22" t="str">
        <f>IF(Q117="","",VLOOKUP(Q117,リスト!$G$2:$H$3,2,FALSE))</f>
        <v/>
      </c>
      <c r="Y117" s="22" t="str">
        <f>IF(R117="","",VLOOKUP(R117,リスト!$I$2:$J$3,2,FALSE))</f>
        <v/>
      </c>
      <c r="Z117" s="22" t="str">
        <f t="shared" si="5"/>
        <v/>
      </c>
    </row>
    <row r="118" spans="1:26" x14ac:dyDescent="0.2">
      <c r="A118" s="68">
        <v>115</v>
      </c>
      <c r="B118" s="66"/>
      <c r="C118" s="62"/>
      <c r="D118" s="55"/>
      <c r="E118" s="80"/>
      <c r="F118" s="79" t="str">
        <f t="shared" si="3"/>
        <v/>
      </c>
      <c r="G118" s="76"/>
      <c r="H118" s="61"/>
      <c r="I118" s="70"/>
      <c r="J118" s="55"/>
      <c r="K118" s="71"/>
      <c r="L118" s="71"/>
      <c r="M118" s="71"/>
      <c r="N118" s="56"/>
      <c r="O118" s="56"/>
      <c r="P118" s="54"/>
      <c r="Q118" s="55"/>
      <c r="R118" s="55"/>
      <c r="S118" s="31">
        <f t="shared" si="4"/>
        <v>0</v>
      </c>
      <c r="T118" s="63"/>
      <c r="U118" s="53"/>
      <c r="V118" s="22" t="str">
        <f>IF(N118="","",VLOOKUP(N118,リスト!$C$2:$D$35,2,FALSE))</f>
        <v/>
      </c>
      <c r="W118" s="22" t="str">
        <f>IF($O118="","",VLOOKUP($O118,リスト!$E$2:$F$3,2,FALSE))</f>
        <v/>
      </c>
      <c r="X118" s="22" t="str">
        <f>IF(Q118="","",VLOOKUP(Q118,リスト!$G$2:$H$3,2,FALSE))</f>
        <v/>
      </c>
      <c r="Y118" s="22" t="str">
        <f>IF(R118="","",VLOOKUP(R118,リスト!$I$2:$J$3,2,FALSE))</f>
        <v/>
      </c>
      <c r="Z118" s="22" t="str">
        <f t="shared" si="5"/>
        <v/>
      </c>
    </row>
    <row r="119" spans="1:26" x14ac:dyDescent="0.2">
      <c r="A119" s="68">
        <v>116</v>
      </c>
      <c r="B119" s="66"/>
      <c r="C119" s="62"/>
      <c r="D119" s="55"/>
      <c r="E119" s="80"/>
      <c r="F119" s="79" t="str">
        <f t="shared" si="3"/>
        <v/>
      </c>
      <c r="G119" s="76"/>
      <c r="H119" s="61"/>
      <c r="I119" s="70"/>
      <c r="J119" s="55"/>
      <c r="K119" s="71"/>
      <c r="L119" s="71"/>
      <c r="M119" s="71"/>
      <c r="N119" s="56"/>
      <c r="O119" s="56"/>
      <c r="P119" s="54"/>
      <c r="Q119" s="55"/>
      <c r="R119" s="55"/>
      <c r="S119" s="31">
        <f t="shared" si="4"/>
        <v>0</v>
      </c>
      <c r="T119" s="63"/>
      <c r="U119" s="57"/>
      <c r="V119" s="22" t="str">
        <f>IF(N119="","",VLOOKUP(N119,リスト!$C$2:$D$35,2,FALSE))</f>
        <v/>
      </c>
      <c r="W119" s="22" t="str">
        <f>IF($O119="","",VLOOKUP($O119,リスト!$E$2:$F$3,2,FALSE))</f>
        <v/>
      </c>
      <c r="X119" s="22" t="str">
        <f>IF(Q119="","",VLOOKUP(Q119,リスト!$G$2:$H$3,2,FALSE))</f>
        <v/>
      </c>
      <c r="Y119" s="22" t="str">
        <f>IF(R119="","",VLOOKUP(R119,リスト!$I$2:$J$3,2,FALSE))</f>
        <v/>
      </c>
      <c r="Z119" s="22" t="str">
        <f t="shared" si="5"/>
        <v/>
      </c>
    </row>
    <row r="120" spans="1:26" x14ac:dyDescent="0.2">
      <c r="A120" s="68">
        <v>117</v>
      </c>
      <c r="B120" s="66"/>
      <c r="C120" s="62"/>
      <c r="D120" s="55"/>
      <c r="E120" s="80"/>
      <c r="F120" s="79" t="str">
        <f t="shared" si="3"/>
        <v/>
      </c>
      <c r="G120" s="76"/>
      <c r="H120" s="61"/>
      <c r="I120" s="70"/>
      <c r="J120" s="55"/>
      <c r="K120" s="71"/>
      <c r="L120" s="71"/>
      <c r="M120" s="71"/>
      <c r="N120" s="56"/>
      <c r="O120" s="56"/>
      <c r="P120" s="54"/>
      <c r="Q120" s="55"/>
      <c r="R120" s="55"/>
      <c r="S120" s="31">
        <f t="shared" si="4"/>
        <v>0</v>
      </c>
      <c r="T120" s="63"/>
      <c r="U120" s="53"/>
      <c r="V120" s="22" t="str">
        <f>IF(N120="","",VLOOKUP(N120,リスト!$C$2:$D$35,2,FALSE))</f>
        <v/>
      </c>
      <c r="W120" s="22" t="str">
        <f>IF($O120="","",VLOOKUP($O120,リスト!$E$2:$F$3,2,FALSE))</f>
        <v/>
      </c>
      <c r="X120" s="22" t="str">
        <f>IF(Q120="","",VLOOKUP(Q120,リスト!$G$2:$H$3,2,FALSE))</f>
        <v/>
      </c>
      <c r="Y120" s="22" t="str">
        <f>IF(R120="","",VLOOKUP(R120,リスト!$I$2:$J$3,2,FALSE))</f>
        <v/>
      </c>
      <c r="Z120" s="22" t="str">
        <f t="shared" si="5"/>
        <v/>
      </c>
    </row>
    <row r="121" spans="1:26" x14ac:dyDescent="0.2">
      <c r="A121" s="68">
        <v>118</v>
      </c>
      <c r="B121" s="66"/>
      <c r="C121" s="62"/>
      <c r="D121" s="55"/>
      <c r="E121" s="80"/>
      <c r="F121" s="79" t="str">
        <f t="shared" si="3"/>
        <v/>
      </c>
      <c r="G121" s="76"/>
      <c r="H121" s="61"/>
      <c r="I121" s="70"/>
      <c r="J121" s="55"/>
      <c r="K121" s="71"/>
      <c r="L121" s="71"/>
      <c r="M121" s="71"/>
      <c r="N121" s="56"/>
      <c r="O121" s="56"/>
      <c r="P121" s="54"/>
      <c r="Q121" s="55"/>
      <c r="R121" s="55"/>
      <c r="S121" s="31">
        <f t="shared" si="4"/>
        <v>0</v>
      </c>
      <c r="T121" s="63"/>
      <c r="U121" s="57"/>
      <c r="V121" s="22" t="str">
        <f>IF(N121="","",VLOOKUP(N121,リスト!$C$2:$D$35,2,FALSE))</f>
        <v/>
      </c>
      <c r="W121" s="22" t="str">
        <f>IF($O121="","",VLOOKUP($O121,リスト!$E$2:$F$3,2,FALSE))</f>
        <v/>
      </c>
      <c r="X121" s="22" t="str">
        <f>IF(Q121="","",VLOOKUP(Q121,リスト!$G$2:$H$3,2,FALSE))</f>
        <v/>
      </c>
      <c r="Y121" s="22" t="str">
        <f>IF(R121="","",VLOOKUP(R121,リスト!$I$2:$J$3,2,FALSE))</f>
        <v/>
      </c>
      <c r="Z121" s="22" t="str">
        <f t="shared" si="5"/>
        <v/>
      </c>
    </row>
    <row r="122" spans="1:26" x14ac:dyDescent="0.2">
      <c r="A122" s="68">
        <v>119</v>
      </c>
      <c r="B122" s="66"/>
      <c r="C122" s="62"/>
      <c r="D122" s="55"/>
      <c r="E122" s="80"/>
      <c r="F122" s="79" t="str">
        <f t="shared" si="3"/>
        <v/>
      </c>
      <c r="G122" s="76"/>
      <c r="H122" s="61"/>
      <c r="I122" s="70"/>
      <c r="J122" s="55"/>
      <c r="K122" s="71"/>
      <c r="L122" s="71"/>
      <c r="M122" s="71"/>
      <c r="N122" s="56"/>
      <c r="O122" s="56"/>
      <c r="P122" s="54"/>
      <c r="Q122" s="55"/>
      <c r="R122" s="55"/>
      <c r="S122" s="31">
        <f t="shared" si="4"/>
        <v>0</v>
      </c>
      <c r="T122" s="63"/>
      <c r="U122" s="53"/>
      <c r="V122" s="22" t="str">
        <f>IF(N122="","",VLOOKUP(N122,リスト!$C$2:$D$35,2,FALSE))</f>
        <v/>
      </c>
      <c r="W122" s="22" t="str">
        <f>IF($O122="","",VLOOKUP($O122,リスト!$E$2:$F$3,2,FALSE))</f>
        <v/>
      </c>
      <c r="X122" s="22" t="str">
        <f>IF(Q122="","",VLOOKUP(Q122,リスト!$G$2:$H$3,2,FALSE))</f>
        <v/>
      </c>
      <c r="Y122" s="22" t="str">
        <f>IF(R122="","",VLOOKUP(R122,リスト!$I$2:$J$3,2,FALSE))</f>
        <v/>
      </c>
      <c r="Z122" s="22" t="str">
        <f t="shared" si="5"/>
        <v/>
      </c>
    </row>
    <row r="123" spans="1:26" x14ac:dyDescent="0.2">
      <c r="A123" s="68">
        <v>120</v>
      </c>
      <c r="B123" s="66"/>
      <c r="C123" s="62"/>
      <c r="D123" s="55"/>
      <c r="E123" s="80"/>
      <c r="F123" s="79" t="str">
        <f t="shared" si="3"/>
        <v/>
      </c>
      <c r="G123" s="76"/>
      <c r="H123" s="61"/>
      <c r="I123" s="70"/>
      <c r="J123" s="55"/>
      <c r="K123" s="71"/>
      <c r="L123" s="71"/>
      <c r="M123" s="71"/>
      <c r="N123" s="56"/>
      <c r="O123" s="56"/>
      <c r="P123" s="54"/>
      <c r="Q123" s="55"/>
      <c r="R123" s="55"/>
      <c r="S123" s="31">
        <f t="shared" si="4"/>
        <v>0</v>
      </c>
      <c r="T123" s="63"/>
      <c r="U123" s="57"/>
      <c r="V123" s="22" t="str">
        <f>IF(N123="","",VLOOKUP(N123,リスト!$C$2:$D$35,2,FALSE))</f>
        <v/>
      </c>
      <c r="W123" s="22" t="str">
        <f>IF($O123="","",VLOOKUP($O123,リスト!$E$2:$F$3,2,FALSE))</f>
        <v/>
      </c>
      <c r="X123" s="22" t="str">
        <f>IF(Q123="","",VLOOKUP(Q123,リスト!$G$2:$H$3,2,FALSE))</f>
        <v/>
      </c>
      <c r="Y123" s="22" t="str">
        <f>IF(R123="","",VLOOKUP(R123,リスト!$I$2:$J$3,2,FALSE))</f>
        <v/>
      </c>
      <c r="Z123" s="22" t="str">
        <f t="shared" si="5"/>
        <v/>
      </c>
    </row>
    <row r="124" spans="1:26" x14ac:dyDescent="0.2">
      <c r="A124" s="68">
        <v>121</v>
      </c>
      <c r="B124" s="66"/>
      <c r="C124" s="62"/>
      <c r="D124" s="55"/>
      <c r="E124" s="80"/>
      <c r="F124" s="79" t="str">
        <f t="shared" si="3"/>
        <v/>
      </c>
      <c r="G124" s="76"/>
      <c r="H124" s="61"/>
      <c r="I124" s="70"/>
      <c r="J124" s="55"/>
      <c r="K124" s="71"/>
      <c r="L124" s="71"/>
      <c r="M124" s="71"/>
      <c r="N124" s="56"/>
      <c r="O124" s="56"/>
      <c r="P124" s="54"/>
      <c r="Q124" s="55"/>
      <c r="R124" s="55"/>
      <c r="S124" s="31">
        <f t="shared" si="4"/>
        <v>0</v>
      </c>
      <c r="T124" s="63"/>
      <c r="U124" s="53"/>
      <c r="V124" s="22" t="str">
        <f>IF(N124="","",VLOOKUP(N124,リスト!$C$2:$D$35,2,FALSE))</f>
        <v/>
      </c>
      <c r="W124" s="22" t="str">
        <f>IF($O124="","",VLOOKUP($O124,リスト!$E$2:$F$3,2,FALSE))</f>
        <v/>
      </c>
      <c r="X124" s="22" t="str">
        <f>IF(Q124="","",VLOOKUP(Q124,リスト!$G$2:$H$3,2,FALSE))</f>
        <v/>
      </c>
      <c r="Y124" s="22" t="str">
        <f>IF(R124="","",VLOOKUP(R124,リスト!$I$2:$J$3,2,FALSE))</f>
        <v/>
      </c>
      <c r="Z124" s="22" t="str">
        <f t="shared" si="5"/>
        <v/>
      </c>
    </row>
    <row r="125" spans="1:26" x14ac:dyDescent="0.2">
      <c r="A125" s="68">
        <v>122</v>
      </c>
      <c r="B125" s="66"/>
      <c r="C125" s="62"/>
      <c r="D125" s="55"/>
      <c r="E125" s="80"/>
      <c r="F125" s="79" t="str">
        <f t="shared" si="3"/>
        <v/>
      </c>
      <c r="G125" s="76"/>
      <c r="H125" s="61"/>
      <c r="I125" s="70"/>
      <c r="J125" s="55"/>
      <c r="K125" s="71"/>
      <c r="L125" s="71"/>
      <c r="M125" s="71"/>
      <c r="N125" s="56"/>
      <c r="O125" s="56"/>
      <c r="P125" s="54"/>
      <c r="Q125" s="55"/>
      <c r="R125" s="55"/>
      <c r="S125" s="31">
        <f t="shared" si="4"/>
        <v>0</v>
      </c>
      <c r="T125" s="63"/>
      <c r="U125" s="57"/>
      <c r="V125" s="22" t="str">
        <f>IF(N125="","",VLOOKUP(N125,リスト!$C$2:$D$35,2,FALSE))</f>
        <v/>
      </c>
      <c r="W125" s="22" t="str">
        <f>IF($O125="","",VLOOKUP($O125,リスト!$E$2:$F$3,2,FALSE))</f>
        <v/>
      </c>
      <c r="X125" s="22" t="str">
        <f>IF(Q125="","",VLOOKUP(Q125,リスト!$G$2:$H$3,2,FALSE))</f>
        <v/>
      </c>
      <c r="Y125" s="22" t="str">
        <f>IF(R125="","",VLOOKUP(R125,リスト!$I$2:$J$3,2,FALSE))</f>
        <v/>
      </c>
      <c r="Z125" s="22" t="str">
        <f t="shared" si="5"/>
        <v/>
      </c>
    </row>
    <row r="126" spans="1:26" x14ac:dyDescent="0.2">
      <c r="A126" s="68">
        <v>123</v>
      </c>
      <c r="B126" s="66"/>
      <c r="C126" s="62"/>
      <c r="D126" s="55"/>
      <c r="E126" s="80"/>
      <c r="F126" s="79" t="str">
        <f t="shared" si="3"/>
        <v/>
      </c>
      <c r="G126" s="76"/>
      <c r="H126" s="61"/>
      <c r="I126" s="70"/>
      <c r="J126" s="55"/>
      <c r="K126" s="71"/>
      <c r="L126" s="71"/>
      <c r="M126" s="71"/>
      <c r="N126" s="56"/>
      <c r="O126" s="56"/>
      <c r="P126" s="54"/>
      <c r="Q126" s="55"/>
      <c r="R126" s="55"/>
      <c r="S126" s="31">
        <f t="shared" si="4"/>
        <v>0</v>
      </c>
      <c r="T126" s="63"/>
      <c r="U126" s="53"/>
      <c r="V126" s="22" t="str">
        <f>IF(N126="","",VLOOKUP(N126,リスト!$C$2:$D$35,2,FALSE))</f>
        <v/>
      </c>
      <c r="W126" s="22" t="str">
        <f>IF($O126="","",VLOOKUP($O126,リスト!$E$2:$F$3,2,FALSE))</f>
        <v/>
      </c>
      <c r="X126" s="22" t="str">
        <f>IF(Q126="","",VLOOKUP(Q126,リスト!$G$2:$H$3,2,FALSE))</f>
        <v/>
      </c>
      <c r="Y126" s="22" t="str">
        <f>IF(R126="","",VLOOKUP(R126,リスト!$I$2:$J$3,2,FALSE))</f>
        <v/>
      </c>
      <c r="Z126" s="22" t="str">
        <f t="shared" si="5"/>
        <v/>
      </c>
    </row>
    <row r="127" spans="1:26" x14ac:dyDescent="0.2">
      <c r="A127" s="68">
        <v>124</v>
      </c>
      <c r="B127" s="66"/>
      <c r="C127" s="62"/>
      <c r="D127" s="55"/>
      <c r="E127" s="80"/>
      <c r="F127" s="79" t="str">
        <f t="shared" si="3"/>
        <v/>
      </c>
      <c r="G127" s="76"/>
      <c r="H127" s="61"/>
      <c r="I127" s="70"/>
      <c r="J127" s="55"/>
      <c r="K127" s="71"/>
      <c r="L127" s="71"/>
      <c r="M127" s="71"/>
      <c r="N127" s="56"/>
      <c r="O127" s="56"/>
      <c r="P127" s="54"/>
      <c r="Q127" s="55"/>
      <c r="R127" s="55"/>
      <c r="S127" s="31">
        <f t="shared" si="4"/>
        <v>0</v>
      </c>
      <c r="T127" s="63"/>
      <c r="U127" s="57"/>
      <c r="V127" s="22" t="str">
        <f>IF(N127="","",VLOOKUP(N127,リスト!$C$2:$D$35,2,FALSE))</f>
        <v/>
      </c>
      <c r="W127" s="22" t="str">
        <f>IF($O127="","",VLOOKUP($O127,リスト!$E$2:$F$3,2,FALSE))</f>
        <v/>
      </c>
      <c r="X127" s="22" t="str">
        <f>IF(Q127="","",VLOOKUP(Q127,リスト!$G$2:$H$3,2,FALSE))</f>
        <v/>
      </c>
      <c r="Y127" s="22" t="str">
        <f>IF(R127="","",VLOOKUP(R127,リスト!$I$2:$J$3,2,FALSE))</f>
        <v/>
      </c>
      <c r="Z127" s="22" t="str">
        <f t="shared" si="5"/>
        <v/>
      </c>
    </row>
    <row r="128" spans="1:26" x14ac:dyDescent="0.2">
      <c r="A128" s="68">
        <v>125</v>
      </c>
      <c r="B128" s="66"/>
      <c r="C128" s="62"/>
      <c r="D128" s="55"/>
      <c r="E128" s="80"/>
      <c r="F128" s="79" t="str">
        <f t="shared" si="3"/>
        <v/>
      </c>
      <c r="G128" s="76"/>
      <c r="H128" s="61"/>
      <c r="I128" s="70"/>
      <c r="J128" s="55"/>
      <c r="K128" s="71"/>
      <c r="L128" s="71"/>
      <c r="M128" s="71"/>
      <c r="N128" s="56"/>
      <c r="O128" s="56"/>
      <c r="P128" s="54"/>
      <c r="Q128" s="55"/>
      <c r="R128" s="55"/>
      <c r="S128" s="31">
        <f t="shared" si="4"/>
        <v>0</v>
      </c>
      <c r="T128" s="63"/>
      <c r="U128" s="53"/>
      <c r="V128" s="22" t="str">
        <f>IF(N128="","",VLOOKUP(N128,リスト!$C$2:$D$35,2,FALSE))</f>
        <v/>
      </c>
      <c r="W128" s="22" t="str">
        <f>IF($O128="","",VLOOKUP($O128,リスト!$E$2:$F$3,2,FALSE))</f>
        <v/>
      </c>
      <c r="X128" s="22" t="str">
        <f>IF(Q128="","",VLOOKUP(Q128,リスト!$G$2:$H$3,2,FALSE))</f>
        <v/>
      </c>
      <c r="Y128" s="22" t="str">
        <f>IF(R128="","",VLOOKUP(R128,リスト!$I$2:$J$3,2,FALSE))</f>
        <v/>
      </c>
      <c r="Z128" s="22" t="str">
        <f t="shared" si="5"/>
        <v/>
      </c>
    </row>
    <row r="129" spans="1:26" x14ac:dyDescent="0.2">
      <c r="A129" s="68">
        <v>126</v>
      </c>
      <c r="B129" s="66"/>
      <c r="C129" s="62"/>
      <c r="D129" s="55"/>
      <c r="E129" s="80"/>
      <c r="F129" s="79" t="str">
        <f t="shared" si="3"/>
        <v/>
      </c>
      <c r="G129" s="76"/>
      <c r="H129" s="61"/>
      <c r="I129" s="70"/>
      <c r="J129" s="55"/>
      <c r="K129" s="71"/>
      <c r="L129" s="71"/>
      <c r="M129" s="71"/>
      <c r="N129" s="56"/>
      <c r="O129" s="56"/>
      <c r="P129" s="54"/>
      <c r="Q129" s="55"/>
      <c r="R129" s="55"/>
      <c r="S129" s="31">
        <f t="shared" si="4"/>
        <v>0</v>
      </c>
      <c r="T129" s="63"/>
      <c r="U129" s="57"/>
      <c r="V129" s="22" t="str">
        <f>IF(N129="","",VLOOKUP(N129,リスト!$C$2:$D$35,2,FALSE))</f>
        <v/>
      </c>
      <c r="W129" s="22" t="str">
        <f>IF($O129="","",VLOOKUP($O129,リスト!$E$2:$F$3,2,FALSE))</f>
        <v/>
      </c>
      <c r="X129" s="22" t="str">
        <f>IF(Q129="","",VLOOKUP(Q129,リスト!$G$2:$H$3,2,FALSE))</f>
        <v/>
      </c>
      <c r="Y129" s="22" t="str">
        <f>IF(R129="","",VLOOKUP(R129,リスト!$I$2:$J$3,2,FALSE))</f>
        <v/>
      </c>
      <c r="Z129" s="22" t="str">
        <f t="shared" si="5"/>
        <v/>
      </c>
    </row>
    <row r="130" spans="1:26" x14ac:dyDescent="0.2">
      <c r="A130" s="68">
        <v>127</v>
      </c>
      <c r="B130" s="66"/>
      <c r="C130" s="62"/>
      <c r="D130" s="55"/>
      <c r="E130" s="80"/>
      <c r="F130" s="79" t="str">
        <f t="shared" si="3"/>
        <v/>
      </c>
      <c r="G130" s="76"/>
      <c r="H130" s="61"/>
      <c r="I130" s="70"/>
      <c r="J130" s="55"/>
      <c r="K130" s="71"/>
      <c r="L130" s="71"/>
      <c r="M130" s="71"/>
      <c r="N130" s="56"/>
      <c r="O130" s="56"/>
      <c r="P130" s="54"/>
      <c r="Q130" s="55"/>
      <c r="R130" s="55"/>
      <c r="S130" s="31">
        <f t="shared" si="4"/>
        <v>0</v>
      </c>
      <c r="T130" s="63"/>
      <c r="U130" s="53"/>
      <c r="V130" s="22" t="str">
        <f>IF(N130="","",VLOOKUP(N130,リスト!$C$2:$D$35,2,FALSE))</f>
        <v/>
      </c>
      <c r="W130" s="22" t="str">
        <f>IF($O130="","",VLOOKUP($O130,リスト!$E$2:$F$3,2,FALSE))</f>
        <v/>
      </c>
      <c r="X130" s="22" t="str">
        <f>IF(Q130="","",VLOOKUP(Q130,リスト!$G$2:$H$3,2,FALSE))</f>
        <v/>
      </c>
      <c r="Y130" s="22" t="str">
        <f>IF(R130="","",VLOOKUP(R130,リスト!$I$2:$J$3,2,FALSE))</f>
        <v/>
      </c>
      <c r="Z130" s="22" t="str">
        <f t="shared" si="5"/>
        <v/>
      </c>
    </row>
    <row r="131" spans="1:26" x14ac:dyDescent="0.2">
      <c r="A131" s="68">
        <v>128</v>
      </c>
      <c r="B131" s="66"/>
      <c r="C131" s="62"/>
      <c r="D131" s="55"/>
      <c r="E131" s="80"/>
      <c r="F131" s="79" t="str">
        <f t="shared" si="3"/>
        <v/>
      </c>
      <c r="G131" s="76"/>
      <c r="H131" s="61"/>
      <c r="I131" s="70"/>
      <c r="J131" s="55"/>
      <c r="K131" s="71"/>
      <c r="L131" s="71"/>
      <c r="M131" s="71"/>
      <c r="N131" s="56"/>
      <c r="O131" s="56"/>
      <c r="P131" s="54"/>
      <c r="Q131" s="55"/>
      <c r="R131" s="55"/>
      <c r="S131" s="31">
        <f t="shared" si="4"/>
        <v>0</v>
      </c>
      <c r="T131" s="63"/>
      <c r="U131" s="57"/>
      <c r="V131" s="22" t="str">
        <f>IF(N131="","",VLOOKUP(N131,リスト!$C$2:$D$35,2,FALSE))</f>
        <v/>
      </c>
      <c r="W131" s="22" t="str">
        <f>IF($O131="","",VLOOKUP($O131,リスト!$E$2:$F$3,2,FALSE))</f>
        <v/>
      </c>
      <c r="X131" s="22" t="str">
        <f>IF(Q131="","",VLOOKUP(Q131,リスト!$G$2:$H$3,2,FALSE))</f>
        <v/>
      </c>
      <c r="Y131" s="22" t="str">
        <f>IF(R131="","",VLOOKUP(R131,リスト!$I$2:$J$3,2,FALSE))</f>
        <v/>
      </c>
      <c r="Z131" s="22" t="str">
        <f t="shared" si="5"/>
        <v/>
      </c>
    </row>
    <row r="132" spans="1:26" x14ac:dyDescent="0.2">
      <c r="A132" s="68">
        <v>129</v>
      </c>
      <c r="B132" s="66"/>
      <c r="C132" s="62"/>
      <c r="D132" s="55"/>
      <c r="E132" s="80"/>
      <c r="F132" s="79" t="str">
        <f t="shared" ref="F132:F153" si="6">IF(E132="","",DATEDIF(E132,"2018/3/31","Y"))</f>
        <v/>
      </c>
      <c r="G132" s="76"/>
      <c r="H132" s="61"/>
      <c r="I132" s="70"/>
      <c r="J132" s="55"/>
      <c r="K132" s="71"/>
      <c r="L132" s="71"/>
      <c r="M132" s="71"/>
      <c r="N132" s="56"/>
      <c r="O132" s="56"/>
      <c r="P132" s="54"/>
      <c r="Q132" s="55"/>
      <c r="R132" s="55"/>
      <c r="S132" s="31">
        <f t="shared" ref="S132:S153" si="7">SUM(V132,W132,X132,Y132,Z132)</f>
        <v>0</v>
      </c>
      <c r="T132" s="63"/>
      <c r="U132" s="53"/>
      <c r="V132" s="22" t="str">
        <f>IF(N132="","",VLOOKUP(N132,リスト!$C$2:$D$35,2,FALSE))</f>
        <v/>
      </c>
      <c r="W132" s="22" t="str">
        <f>IF($O132="","",VLOOKUP($O132,リスト!$E$2:$F$3,2,FALSE))</f>
        <v/>
      </c>
      <c r="X132" s="22" t="str">
        <f>IF(Q132="","",VLOOKUP(Q132,リスト!$G$2:$H$3,2,FALSE))</f>
        <v/>
      </c>
      <c r="Y132" s="22" t="str">
        <f>IF(R132="","",VLOOKUP(R132,リスト!$I$2:$J$3,2,FALSE))</f>
        <v/>
      </c>
      <c r="Z132" s="22" t="str">
        <f t="shared" ref="Z132:Z153" si="8">IF(F132="","",IF(AND(F132&lt;=18,V132=2500),-1500,))</f>
        <v/>
      </c>
    </row>
    <row r="133" spans="1:26" x14ac:dyDescent="0.2">
      <c r="A133" s="68">
        <v>130</v>
      </c>
      <c r="B133" s="66"/>
      <c r="C133" s="62"/>
      <c r="D133" s="55"/>
      <c r="E133" s="80"/>
      <c r="F133" s="79" t="str">
        <f t="shared" si="6"/>
        <v/>
      </c>
      <c r="G133" s="76"/>
      <c r="H133" s="61"/>
      <c r="I133" s="70"/>
      <c r="J133" s="55"/>
      <c r="K133" s="71"/>
      <c r="L133" s="71"/>
      <c r="M133" s="71"/>
      <c r="N133" s="56"/>
      <c r="O133" s="56"/>
      <c r="P133" s="54"/>
      <c r="Q133" s="55"/>
      <c r="R133" s="55"/>
      <c r="S133" s="31">
        <f t="shared" si="7"/>
        <v>0</v>
      </c>
      <c r="T133" s="63"/>
      <c r="U133" s="57"/>
      <c r="V133" s="22" t="str">
        <f>IF(N133="","",VLOOKUP(N133,リスト!$C$2:$D$35,2,FALSE))</f>
        <v/>
      </c>
      <c r="W133" s="22" t="str">
        <f>IF($O133="","",VLOOKUP($O133,リスト!$E$2:$F$3,2,FALSE))</f>
        <v/>
      </c>
      <c r="X133" s="22" t="str">
        <f>IF(Q133="","",VLOOKUP(Q133,リスト!$G$2:$H$3,2,FALSE))</f>
        <v/>
      </c>
      <c r="Y133" s="22" t="str">
        <f>IF(R133="","",VLOOKUP(R133,リスト!$I$2:$J$3,2,FALSE))</f>
        <v/>
      </c>
      <c r="Z133" s="22" t="str">
        <f t="shared" si="8"/>
        <v/>
      </c>
    </row>
    <row r="134" spans="1:26" x14ac:dyDescent="0.2">
      <c r="A134" s="68">
        <v>131</v>
      </c>
      <c r="B134" s="66"/>
      <c r="C134" s="62"/>
      <c r="D134" s="55"/>
      <c r="E134" s="80"/>
      <c r="F134" s="79" t="str">
        <f t="shared" si="6"/>
        <v/>
      </c>
      <c r="G134" s="76"/>
      <c r="H134" s="61"/>
      <c r="I134" s="70"/>
      <c r="J134" s="55"/>
      <c r="K134" s="71"/>
      <c r="L134" s="71"/>
      <c r="M134" s="71"/>
      <c r="N134" s="56"/>
      <c r="O134" s="56"/>
      <c r="P134" s="54"/>
      <c r="Q134" s="55"/>
      <c r="R134" s="55"/>
      <c r="S134" s="31">
        <f t="shared" si="7"/>
        <v>0</v>
      </c>
      <c r="T134" s="63"/>
      <c r="U134" s="53"/>
      <c r="V134" s="22" t="str">
        <f>IF(N134="","",VLOOKUP(N134,リスト!$C$2:$D$35,2,FALSE))</f>
        <v/>
      </c>
      <c r="W134" s="22" t="str">
        <f>IF($O134="","",VLOOKUP($O134,リスト!$E$2:$F$3,2,FALSE))</f>
        <v/>
      </c>
      <c r="X134" s="22" t="str">
        <f>IF(Q134="","",VLOOKUP(Q134,リスト!$G$2:$H$3,2,FALSE))</f>
        <v/>
      </c>
      <c r="Y134" s="22" t="str">
        <f>IF(R134="","",VLOOKUP(R134,リスト!$I$2:$J$3,2,FALSE))</f>
        <v/>
      </c>
      <c r="Z134" s="22" t="str">
        <f t="shared" si="8"/>
        <v/>
      </c>
    </row>
    <row r="135" spans="1:26" x14ac:dyDescent="0.2">
      <c r="A135" s="68">
        <v>132</v>
      </c>
      <c r="B135" s="66"/>
      <c r="C135" s="62"/>
      <c r="D135" s="55"/>
      <c r="E135" s="80"/>
      <c r="F135" s="79" t="str">
        <f t="shared" si="6"/>
        <v/>
      </c>
      <c r="G135" s="76"/>
      <c r="H135" s="61"/>
      <c r="I135" s="70"/>
      <c r="J135" s="55"/>
      <c r="K135" s="71"/>
      <c r="L135" s="71"/>
      <c r="M135" s="71"/>
      <c r="N135" s="56"/>
      <c r="O135" s="56"/>
      <c r="P135" s="54"/>
      <c r="Q135" s="55"/>
      <c r="R135" s="55"/>
      <c r="S135" s="31">
        <f t="shared" si="7"/>
        <v>0</v>
      </c>
      <c r="T135" s="63"/>
      <c r="U135" s="57"/>
      <c r="V135" s="22" t="str">
        <f>IF(N135="","",VLOOKUP(N135,リスト!$C$2:$D$35,2,FALSE))</f>
        <v/>
      </c>
      <c r="W135" s="22" t="str">
        <f>IF($O135="","",VLOOKUP($O135,リスト!$E$2:$F$3,2,FALSE))</f>
        <v/>
      </c>
      <c r="X135" s="22" t="str">
        <f>IF(Q135="","",VLOOKUP(Q135,リスト!$G$2:$H$3,2,FALSE))</f>
        <v/>
      </c>
      <c r="Y135" s="22" t="str">
        <f>IF(R135="","",VLOOKUP(R135,リスト!$I$2:$J$3,2,FALSE))</f>
        <v/>
      </c>
      <c r="Z135" s="22" t="str">
        <f t="shared" si="8"/>
        <v/>
      </c>
    </row>
    <row r="136" spans="1:26" x14ac:dyDescent="0.2">
      <c r="A136" s="68">
        <v>133</v>
      </c>
      <c r="B136" s="66"/>
      <c r="C136" s="62"/>
      <c r="D136" s="55"/>
      <c r="E136" s="80"/>
      <c r="F136" s="79" t="str">
        <f t="shared" si="6"/>
        <v/>
      </c>
      <c r="G136" s="76"/>
      <c r="H136" s="61"/>
      <c r="I136" s="70"/>
      <c r="J136" s="55"/>
      <c r="K136" s="71"/>
      <c r="L136" s="71"/>
      <c r="M136" s="71"/>
      <c r="N136" s="56"/>
      <c r="O136" s="56"/>
      <c r="P136" s="54"/>
      <c r="Q136" s="55"/>
      <c r="R136" s="55"/>
      <c r="S136" s="31">
        <f t="shared" si="7"/>
        <v>0</v>
      </c>
      <c r="T136" s="63"/>
      <c r="U136" s="53"/>
      <c r="V136" s="22" t="str">
        <f>IF(N136="","",VLOOKUP(N136,リスト!$C$2:$D$35,2,FALSE))</f>
        <v/>
      </c>
      <c r="W136" s="22" t="str">
        <f>IF($O136="","",VLOOKUP($O136,リスト!$E$2:$F$3,2,FALSE))</f>
        <v/>
      </c>
      <c r="X136" s="22" t="str">
        <f>IF(Q136="","",VLOOKUP(Q136,リスト!$G$2:$H$3,2,FALSE))</f>
        <v/>
      </c>
      <c r="Y136" s="22" t="str">
        <f>IF(R136="","",VLOOKUP(R136,リスト!$I$2:$J$3,2,FALSE))</f>
        <v/>
      </c>
      <c r="Z136" s="22" t="str">
        <f t="shared" si="8"/>
        <v/>
      </c>
    </row>
    <row r="137" spans="1:26" x14ac:dyDescent="0.2">
      <c r="A137" s="68">
        <v>134</v>
      </c>
      <c r="B137" s="66"/>
      <c r="C137" s="62"/>
      <c r="D137" s="55"/>
      <c r="E137" s="80"/>
      <c r="F137" s="79" t="str">
        <f t="shared" si="6"/>
        <v/>
      </c>
      <c r="G137" s="76"/>
      <c r="H137" s="61"/>
      <c r="I137" s="70"/>
      <c r="J137" s="55"/>
      <c r="K137" s="71"/>
      <c r="L137" s="71"/>
      <c r="M137" s="71"/>
      <c r="N137" s="56"/>
      <c r="O137" s="56"/>
      <c r="P137" s="54"/>
      <c r="Q137" s="55"/>
      <c r="R137" s="55"/>
      <c r="S137" s="31">
        <f t="shared" si="7"/>
        <v>0</v>
      </c>
      <c r="T137" s="63"/>
      <c r="U137" s="57"/>
      <c r="V137" s="22" t="str">
        <f>IF(N137="","",VLOOKUP(N137,リスト!$C$2:$D$35,2,FALSE))</f>
        <v/>
      </c>
      <c r="W137" s="22" t="str">
        <f>IF($O137="","",VLOOKUP($O137,リスト!$E$2:$F$3,2,FALSE))</f>
        <v/>
      </c>
      <c r="X137" s="22" t="str">
        <f>IF(Q137="","",VLOOKUP(Q137,リスト!$G$2:$H$3,2,FALSE))</f>
        <v/>
      </c>
      <c r="Y137" s="22" t="str">
        <f>IF(R137="","",VLOOKUP(R137,リスト!$I$2:$J$3,2,FALSE))</f>
        <v/>
      </c>
      <c r="Z137" s="22" t="str">
        <f t="shared" si="8"/>
        <v/>
      </c>
    </row>
    <row r="138" spans="1:26" x14ac:dyDescent="0.2">
      <c r="A138" s="68">
        <v>135</v>
      </c>
      <c r="B138" s="66"/>
      <c r="C138" s="62"/>
      <c r="D138" s="55"/>
      <c r="E138" s="80"/>
      <c r="F138" s="79" t="str">
        <f t="shared" si="6"/>
        <v/>
      </c>
      <c r="G138" s="76"/>
      <c r="H138" s="61"/>
      <c r="I138" s="70"/>
      <c r="J138" s="55"/>
      <c r="K138" s="71"/>
      <c r="L138" s="71"/>
      <c r="M138" s="71"/>
      <c r="N138" s="56"/>
      <c r="O138" s="56"/>
      <c r="P138" s="54"/>
      <c r="Q138" s="55"/>
      <c r="R138" s="55"/>
      <c r="S138" s="31">
        <f t="shared" si="7"/>
        <v>0</v>
      </c>
      <c r="T138" s="63"/>
      <c r="U138" s="53"/>
      <c r="V138" s="22" t="str">
        <f>IF(N138="","",VLOOKUP(N138,リスト!$C$2:$D$35,2,FALSE))</f>
        <v/>
      </c>
      <c r="W138" s="22" t="str">
        <f>IF($O138="","",VLOOKUP($O138,リスト!$E$2:$F$3,2,FALSE))</f>
        <v/>
      </c>
      <c r="X138" s="22" t="str">
        <f>IF(Q138="","",VLOOKUP(Q138,リスト!$G$2:$H$3,2,FALSE))</f>
        <v/>
      </c>
      <c r="Y138" s="22" t="str">
        <f>IF(R138="","",VLOOKUP(R138,リスト!$I$2:$J$3,2,FALSE))</f>
        <v/>
      </c>
      <c r="Z138" s="22" t="str">
        <f t="shared" si="8"/>
        <v/>
      </c>
    </row>
    <row r="139" spans="1:26" x14ac:dyDescent="0.2">
      <c r="A139" s="68">
        <v>136</v>
      </c>
      <c r="B139" s="66"/>
      <c r="C139" s="62"/>
      <c r="D139" s="55"/>
      <c r="E139" s="80"/>
      <c r="F139" s="79" t="str">
        <f t="shared" si="6"/>
        <v/>
      </c>
      <c r="G139" s="76"/>
      <c r="H139" s="61"/>
      <c r="I139" s="70"/>
      <c r="J139" s="55"/>
      <c r="K139" s="71"/>
      <c r="L139" s="71"/>
      <c r="M139" s="71"/>
      <c r="N139" s="56"/>
      <c r="O139" s="56"/>
      <c r="P139" s="54"/>
      <c r="Q139" s="55"/>
      <c r="R139" s="55"/>
      <c r="S139" s="31">
        <f t="shared" si="7"/>
        <v>0</v>
      </c>
      <c r="T139" s="63"/>
      <c r="U139" s="57"/>
      <c r="V139" s="22" t="str">
        <f>IF(N139="","",VLOOKUP(N139,リスト!$C$2:$D$35,2,FALSE))</f>
        <v/>
      </c>
      <c r="W139" s="22" t="str">
        <f>IF($O139="","",VLOOKUP($O139,リスト!$E$2:$F$3,2,FALSE))</f>
        <v/>
      </c>
      <c r="X139" s="22" t="str">
        <f>IF(Q139="","",VLOOKUP(Q139,リスト!$G$2:$H$3,2,FALSE))</f>
        <v/>
      </c>
      <c r="Y139" s="22" t="str">
        <f>IF(R139="","",VLOOKUP(R139,リスト!$I$2:$J$3,2,FALSE))</f>
        <v/>
      </c>
      <c r="Z139" s="22" t="str">
        <f t="shared" si="8"/>
        <v/>
      </c>
    </row>
    <row r="140" spans="1:26" x14ac:dyDescent="0.2">
      <c r="A140" s="68">
        <v>137</v>
      </c>
      <c r="B140" s="66"/>
      <c r="C140" s="62"/>
      <c r="D140" s="55"/>
      <c r="E140" s="80"/>
      <c r="F140" s="79" t="str">
        <f t="shared" si="6"/>
        <v/>
      </c>
      <c r="G140" s="76"/>
      <c r="H140" s="61"/>
      <c r="I140" s="70"/>
      <c r="J140" s="55"/>
      <c r="K140" s="71"/>
      <c r="L140" s="71"/>
      <c r="M140" s="71"/>
      <c r="N140" s="56"/>
      <c r="O140" s="56"/>
      <c r="P140" s="54"/>
      <c r="Q140" s="55"/>
      <c r="R140" s="55"/>
      <c r="S140" s="31">
        <f t="shared" si="7"/>
        <v>0</v>
      </c>
      <c r="T140" s="63"/>
      <c r="U140" s="53"/>
      <c r="V140" s="22" t="str">
        <f>IF(N140="","",VLOOKUP(N140,リスト!$C$2:$D$35,2,FALSE))</f>
        <v/>
      </c>
      <c r="W140" s="22" t="str">
        <f>IF($O140="","",VLOOKUP($O140,リスト!$E$2:$F$3,2,FALSE))</f>
        <v/>
      </c>
      <c r="X140" s="22" t="str">
        <f>IF(Q140="","",VLOOKUP(Q140,リスト!$G$2:$H$3,2,FALSE))</f>
        <v/>
      </c>
      <c r="Y140" s="22" t="str">
        <f>IF(R140="","",VLOOKUP(R140,リスト!$I$2:$J$3,2,FALSE))</f>
        <v/>
      </c>
      <c r="Z140" s="22" t="str">
        <f t="shared" si="8"/>
        <v/>
      </c>
    </row>
    <row r="141" spans="1:26" x14ac:dyDescent="0.2">
      <c r="A141" s="68">
        <v>138</v>
      </c>
      <c r="B141" s="66"/>
      <c r="C141" s="62"/>
      <c r="D141" s="55"/>
      <c r="E141" s="80"/>
      <c r="F141" s="79" t="str">
        <f t="shared" si="6"/>
        <v/>
      </c>
      <c r="G141" s="76"/>
      <c r="H141" s="61"/>
      <c r="I141" s="70"/>
      <c r="J141" s="55"/>
      <c r="K141" s="71"/>
      <c r="L141" s="71"/>
      <c r="M141" s="71"/>
      <c r="N141" s="56"/>
      <c r="O141" s="56"/>
      <c r="P141" s="54"/>
      <c r="Q141" s="55"/>
      <c r="R141" s="55"/>
      <c r="S141" s="31">
        <f t="shared" si="7"/>
        <v>0</v>
      </c>
      <c r="T141" s="63"/>
      <c r="U141" s="57"/>
      <c r="V141" s="22" t="str">
        <f>IF(N141="","",VLOOKUP(N141,リスト!$C$2:$D$35,2,FALSE))</f>
        <v/>
      </c>
      <c r="W141" s="22" t="str">
        <f>IF($O141="","",VLOOKUP($O141,リスト!$E$2:$F$3,2,FALSE))</f>
        <v/>
      </c>
      <c r="X141" s="22" t="str">
        <f>IF(Q141="","",VLOOKUP(Q141,リスト!$G$2:$H$3,2,FALSE))</f>
        <v/>
      </c>
      <c r="Y141" s="22" t="str">
        <f>IF(R141="","",VLOOKUP(R141,リスト!$I$2:$J$3,2,FALSE))</f>
        <v/>
      </c>
      <c r="Z141" s="22" t="str">
        <f t="shared" si="8"/>
        <v/>
      </c>
    </row>
    <row r="142" spans="1:26" x14ac:dyDescent="0.2">
      <c r="A142" s="68">
        <v>139</v>
      </c>
      <c r="B142" s="66"/>
      <c r="C142" s="62"/>
      <c r="D142" s="55"/>
      <c r="E142" s="80"/>
      <c r="F142" s="79" t="str">
        <f t="shared" si="6"/>
        <v/>
      </c>
      <c r="G142" s="76"/>
      <c r="H142" s="61"/>
      <c r="I142" s="70"/>
      <c r="J142" s="55"/>
      <c r="K142" s="71"/>
      <c r="L142" s="71"/>
      <c r="M142" s="71"/>
      <c r="N142" s="56"/>
      <c r="O142" s="56"/>
      <c r="P142" s="54"/>
      <c r="Q142" s="55"/>
      <c r="R142" s="55"/>
      <c r="S142" s="31">
        <f t="shared" si="7"/>
        <v>0</v>
      </c>
      <c r="T142" s="63"/>
      <c r="U142" s="53"/>
      <c r="V142" s="22" t="str">
        <f>IF(N142="","",VLOOKUP(N142,リスト!$C$2:$D$35,2,FALSE))</f>
        <v/>
      </c>
      <c r="W142" s="22" t="str">
        <f>IF($O142="","",VLOOKUP($O142,リスト!$E$2:$F$3,2,FALSE))</f>
        <v/>
      </c>
      <c r="X142" s="22" t="str">
        <f>IF(Q142="","",VLOOKUP(Q142,リスト!$G$2:$H$3,2,FALSE))</f>
        <v/>
      </c>
      <c r="Y142" s="22" t="str">
        <f>IF(R142="","",VLOOKUP(R142,リスト!$I$2:$J$3,2,FALSE))</f>
        <v/>
      </c>
      <c r="Z142" s="22" t="str">
        <f t="shared" si="8"/>
        <v/>
      </c>
    </row>
    <row r="143" spans="1:26" x14ac:dyDescent="0.2">
      <c r="A143" s="68">
        <v>140</v>
      </c>
      <c r="B143" s="66"/>
      <c r="C143" s="62"/>
      <c r="D143" s="55"/>
      <c r="E143" s="80"/>
      <c r="F143" s="79" t="str">
        <f t="shared" si="6"/>
        <v/>
      </c>
      <c r="G143" s="76"/>
      <c r="H143" s="61"/>
      <c r="I143" s="70"/>
      <c r="J143" s="55"/>
      <c r="K143" s="71"/>
      <c r="L143" s="71"/>
      <c r="M143" s="71"/>
      <c r="N143" s="56"/>
      <c r="O143" s="56"/>
      <c r="P143" s="54"/>
      <c r="Q143" s="55"/>
      <c r="R143" s="55"/>
      <c r="S143" s="31">
        <f t="shared" si="7"/>
        <v>0</v>
      </c>
      <c r="T143" s="63"/>
      <c r="U143" s="57"/>
      <c r="V143" s="22" t="str">
        <f>IF(N143="","",VLOOKUP(N143,リスト!$C$2:$D$35,2,FALSE))</f>
        <v/>
      </c>
      <c r="W143" s="22" t="str">
        <f>IF($O143="","",VLOOKUP($O143,リスト!$E$2:$F$3,2,FALSE))</f>
        <v/>
      </c>
      <c r="X143" s="22" t="str">
        <f>IF(Q143="","",VLOOKUP(Q143,リスト!$G$2:$H$3,2,FALSE))</f>
        <v/>
      </c>
      <c r="Y143" s="22" t="str">
        <f>IF(R143="","",VLOOKUP(R143,リスト!$I$2:$J$3,2,FALSE))</f>
        <v/>
      </c>
      <c r="Z143" s="22" t="str">
        <f t="shared" si="8"/>
        <v/>
      </c>
    </row>
    <row r="144" spans="1:26" x14ac:dyDescent="0.2">
      <c r="A144" s="68">
        <v>141</v>
      </c>
      <c r="B144" s="66"/>
      <c r="C144" s="62"/>
      <c r="D144" s="55"/>
      <c r="E144" s="80"/>
      <c r="F144" s="79" t="str">
        <f t="shared" si="6"/>
        <v/>
      </c>
      <c r="G144" s="76"/>
      <c r="H144" s="61"/>
      <c r="I144" s="70"/>
      <c r="J144" s="55"/>
      <c r="K144" s="71"/>
      <c r="L144" s="71"/>
      <c r="M144" s="71"/>
      <c r="N144" s="56"/>
      <c r="O144" s="56"/>
      <c r="P144" s="54"/>
      <c r="Q144" s="55"/>
      <c r="R144" s="55"/>
      <c r="S144" s="31">
        <f t="shared" si="7"/>
        <v>0</v>
      </c>
      <c r="T144" s="63"/>
      <c r="U144" s="53"/>
      <c r="V144" s="22" t="str">
        <f>IF(N144="","",VLOOKUP(N144,リスト!$C$2:$D$35,2,FALSE))</f>
        <v/>
      </c>
      <c r="W144" s="22" t="str">
        <f>IF($O144="","",VLOOKUP($O144,リスト!$E$2:$F$3,2,FALSE))</f>
        <v/>
      </c>
      <c r="X144" s="22" t="str">
        <f>IF(Q144="","",VLOOKUP(Q144,リスト!$G$2:$H$3,2,FALSE))</f>
        <v/>
      </c>
      <c r="Y144" s="22" t="str">
        <f>IF(R144="","",VLOOKUP(R144,リスト!$I$2:$J$3,2,FALSE))</f>
        <v/>
      </c>
      <c r="Z144" s="22" t="str">
        <f t="shared" si="8"/>
        <v/>
      </c>
    </row>
    <row r="145" spans="1:26" x14ac:dyDescent="0.2">
      <c r="A145" s="68">
        <v>142</v>
      </c>
      <c r="B145" s="66"/>
      <c r="C145" s="62"/>
      <c r="D145" s="55"/>
      <c r="E145" s="80"/>
      <c r="F145" s="79" t="str">
        <f t="shared" si="6"/>
        <v/>
      </c>
      <c r="G145" s="76"/>
      <c r="H145" s="61"/>
      <c r="I145" s="70"/>
      <c r="J145" s="55"/>
      <c r="K145" s="71"/>
      <c r="L145" s="71"/>
      <c r="M145" s="71"/>
      <c r="N145" s="56"/>
      <c r="O145" s="56"/>
      <c r="P145" s="54"/>
      <c r="Q145" s="55"/>
      <c r="R145" s="55"/>
      <c r="S145" s="31">
        <f t="shared" si="7"/>
        <v>0</v>
      </c>
      <c r="T145" s="63"/>
      <c r="U145" s="57"/>
      <c r="V145" s="22" t="str">
        <f>IF(N145="","",VLOOKUP(N145,リスト!$C$2:$D$35,2,FALSE))</f>
        <v/>
      </c>
      <c r="W145" s="22" t="str">
        <f>IF($O145="","",VLOOKUP($O145,リスト!$E$2:$F$3,2,FALSE))</f>
        <v/>
      </c>
      <c r="X145" s="22" t="str">
        <f>IF(Q145="","",VLOOKUP(Q145,リスト!$G$2:$H$3,2,FALSE))</f>
        <v/>
      </c>
      <c r="Y145" s="22" t="str">
        <f>IF(R145="","",VLOOKUP(R145,リスト!$I$2:$J$3,2,FALSE))</f>
        <v/>
      </c>
      <c r="Z145" s="22" t="str">
        <f t="shared" si="8"/>
        <v/>
      </c>
    </row>
    <row r="146" spans="1:26" x14ac:dyDescent="0.2">
      <c r="A146" s="68">
        <v>143</v>
      </c>
      <c r="B146" s="66"/>
      <c r="C146" s="62"/>
      <c r="D146" s="55"/>
      <c r="E146" s="80"/>
      <c r="F146" s="79" t="str">
        <f t="shared" si="6"/>
        <v/>
      </c>
      <c r="G146" s="76"/>
      <c r="H146" s="61"/>
      <c r="I146" s="70"/>
      <c r="J146" s="55"/>
      <c r="K146" s="71"/>
      <c r="L146" s="71"/>
      <c r="M146" s="71"/>
      <c r="N146" s="56"/>
      <c r="O146" s="56"/>
      <c r="P146" s="54"/>
      <c r="Q146" s="55"/>
      <c r="R146" s="55"/>
      <c r="S146" s="31">
        <f t="shared" si="7"/>
        <v>0</v>
      </c>
      <c r="T146" s="63"/>
      <c r="U146" s="53"/>
      <c r="V146" s="22" t="str">
        <f>IF(N146="","",VLOOKUP(N146,リスト!$C$2:$D$35,2,FALSE))</f>
        <v/>
      </c>
      <c r="W146" s="22" t="str">
        <f>IF($O146="","",VLOOKUP($O146,リスト!$E$2:$F$3,2,FALSE))</f>
        <v/>
      </c>
      <c r="X146" s="22" t="str">
        <f>IF(Q146="","",VLOOKUP(Q146,リスト!$G$2:$H$3,2,FALSE))</f>
        <v/>
      </c>
      <c r="Y146" s="22" t="str">
        <f>IF(R146="","",VLOOKUP(R146,リスト!$I$2:$J$3,2,FALSE))</f>
        <v/>
      </c>
      <c r="Z146" s="22" t="str">
        <f t="shared" si="8"/>
        <v/>
      </c>
    </row>
    <row r="147" spans="1:26" x14ac:dyDescent="0.2">
      <c r="A147" s="68">
        <v>144</v>
      </c>
      <c r="B147" s="66"/>
      <c r="C147" s="62"/>
      <c r="D147" s="55"/>
      <c r="E147" s="80"/>
      <c r="F147" s="79" t="str">
        <f t="shared" si="6"/>
        <v/>
      </c>
      <c r="G147" s="76"/>
      <c r="H147" s="61"/>
      <c r="I147" s="70"/>
      <c r="J147" s="55"/>
      <c r="K147" s="71"/>
      <c r="L147" s="71"/>
      <c r="M147" s="71"/>
      <c r="N147" s="56"/>
      <c r="O147" s="56"/>
      <c r="P147" s="54"/>
      <c r="Q147" s="55"/>
      <c r="R147" s="55"/>
      <c r="S147" s="31">
        <f t="shared" si="7"/>
        <v>0</v>
      </c>
      <c r="T147" s="63"/>
      <c r="U147" s="57"/>
      <c r="V147" s="22" t="str">
        <f>IF(N147="","",VLOOKUP(N147,リスト!$C$2:$D$35,2,FALSE))</f>
        <v/>
      </c>
      <c r="W147" s="22" t="str">
        <f>IF($O147="","",VLOOKUP($O147,リスト!$E$2:$F$3,2,FALSE))</f>
        <v/>
      </c>
      <c r="X147" s="22" t="str">
        <f>IF(Q147="","",VLOOKUP(Q147,リスト!$G$2:$H$3,2,FALSE))</f>
        <v/>
      </c>
      <c r="Y147" s="22" t="str">
        <f>IF(R147="","",VLOOKUP(R147,リスト!$I$2:$J$3,2,FALSE))</f>
        <v/>
      </c>
      <c r="Z147" s="22" t="str">
        <f t="shared" si="8"/>
        <v/>
      </c>
    </row>
    <row r="148" spans="1:26" x14ac:dyDescent="0.2">
      <c r="A148" s="68">
        <v>145</v>
      </c>
      <c r="B148" s="66"/>
      <c r="C148" s="62"/>
      <c r="D148" s="55"/>
      <c r="E148" s="80"/>
      <c r="F148" s="79" t="str">
        <f t="shared" si="6"/>
        <v/>
      </c>
      <c r="G148" s="76"/>
      <c r="H148" s="61"/>
      <c r="I148" s="70"/>
      <c r="J148" s="55"/>
      <c r="K148" s="71"/>
      <c r="L148" s="71"/>
      <c r="M148" s="71"/>
      <c r="N148" s="56"/>
      <c r="O148" s="56"/>
      <c r="P148" s="54"/>
      <c r="Q148" s="55"/>
      <c r="R148" s="55"/>
      <c r="S148" s="31">
        <f t="shared" si="7"/>
        <v>0</v>
      </c>
      <c r="T148" s="63"/>
      <c r="U148" s="53"/>
      <c r="V148" s="22" t="str">
        <f>IF(N148="","",VLOOKUP(N148,リスト!$C$2:$D$35,2,FALSE))</f>
        <v/>
      </c>
      <c r="W148" s="22" t="str">
        <f>IF($O148="","",VLOOKUP($O148,リスト!$E$2:$F$3,2,FALSE))</f>
        <v/>
      </c>
      <c r="X148" s="22" t="str">
        <f>IF(Q148="","",VLOOKUP(Q148,リスト!$G$2:$H$3,2,FALSE))</f>
        <v/>
      </c>
      <c r="Y148" s="22" t="str">
        <f>IF(R148="","",VLOOKUP(R148,リスト!$I$2:$J$3,2,FALSE))</f>
        <v/>
      </c>
      <c r="Z148" s="22" t="str">
        <f t="shared" si="8"/>
        <v/>
      </c>
    </row>
    <row r="149" spans="1:26" x14ac:dyDescent="0.2">
      <c r="A149" s="68">
        <v>146</v>
      </c>
      <c r="B149" s="66"/>
      <c r="C149" s="62"/>
      <c r="D149" s="55"/>
      <c r="E149" s="80"/>
      <c r="F149" s="79" t="str">
        <f t="shared" si="6"/>
        <v/>
      </c>
      <c r="G149" s="76"/>
      <c r="H149" s="61"/>
      <c r="I149" s="70"/>
      <c r="J149" s="55"/>
      <c r="K149" s="71"/>
      <c r="L149" s="71"/>
      <c r="M149" s="71"/>
      <c r="N149" s="56"/>
      <c r="O149" s="56"/>
      <c r="P149" s="54"/>
      <c r="Q149" s="55"/>
      <c r="R149" s="55"/>
      <c r="S149" s="31">
        <f t="shared" si="7"/>
        <v>0</v>
      </c>
      <c r="T149" s="63"/>
      <c r="U149" s="57"/>
      <c r="V149" s="22" t="str">
        <f>IF(N149="","",VLOOKUP(N149,リスト!$C$2:$D$35,2,FALSE))</f>
        <v/>
      </c>
      <c r="W149" s="22" t="str">
        <f>IF($O149="","",VLOOKUP($O149,リスト!$E$2:$F$3,2,FALSE))</f>
        <v/>
      </c>
      <c r="X149" s="22" t="str">
        <f>IF(Q149="","",VLOOKUP(Q149,リスト!$G$2:$H$3,2,FALSE))</f>
        <v/>
      </c>
      <c r="Y149" s="22" t="str">
        <f>IF(R149="","",VLOOKUP(R149,リスト!$I$2:$J$3,2,FALSE))</f>
        <v/>
      </c>
      <c r="Z149" s="22" t="str">
        <f t="shared" si="8"/>
        <v/>
      </c>
    </row>
    <row r="150" spans="1:26" x14ac:dyDescent="0.2">
      <c r="A150" s="68">
        <v>147</v>
      </c>
      <c r="B150" s="66"/>
      <c r="C150" s="62"/>
      <c r="D150" s="55"/>
      <c r="E150" s="80"/>
      <c r="F150" s="79" t="str">
        <f t="shared" si="6"/>
        <v/>
      </c>
      <c r="G150" s="76"/>
      <c r="H150" s="61"/>
      <c r="I150" s="70"/>
      <c r="J150" s="55"/>
      <c r="K150" s="71"/>
      <c r="L150" s="71"/>
      <c r="M150" s="71"/>
      <c r="N150" s="56"/>
      <c r="O150" s="56"/>
      <c r="P150" s="54"/>
      <c r="Q150" s="55"/>
      <c r="R150" s="55"/>
      <c r="S150" s="31">
        <f t="shared" si="7"/>
        <v>0</v>
      </c>
      <c r="T150" s="63"/>
      <c r="U150" s="53"/>
      <c r="V150" s="22" t="str">
        <f>IF(N150="","",VLOOKUP(N150,リスト!$C$2:$D$35,2,FALSE))</f>
        <v/>
      </c>
      <c r="W150" s="22" t="str">
        <f>IF($O150="","",VLOOKUP($O150,リスト!$E$2:$F$3,2,FALSE))</f>
        <v/>
      </c>
      <c r="X150" s="22" t="str">
        <f>IF(Q150="","",VLOOKUP(Q150,リスト!$G$2:$H$3,2,FALSE))</f>
        <v/>
      </c>
      <c r="Y150" s="22" t="str">
        <f>IF(R150="","",VLOOKUP(R150,リスト!$I$2:$J$3,2,FALSE))</f>
        <v/>
      </c>
      <c r="Z150" s="22" t="str">
        <f t="shared" si="8"/>
        <v/>
      </c>
    </row>
    <row r="151" spans="1:26" x14ac:dyDescent="0.2">
      <c r="A151" s="68">
        <v>148</v>
      </c>
      <c r="B151" s="66"/>
      <c r="C151" s="62"/>
      <c r="D151" s="55"/>
      <c r="E151" s="80"/>
      <c r="F151" s="79" t="str">
        <f t="shared" si="6"/>
        <v/>
      </c>
      <c r="G151" s="76"/>
      <c r="H151" s="61"/>
      <c r="I151" s="70"/>
      <c r="J151" s="55"/>
      <c r="K151" s="71"/>
      <c r="L151" s="71"/>
      <c r="M151" s="71"/>
      <c r="N151" s="56"/>
      <c r="O151" s="56"/>
      <c r="P151" s="54"/>
      <c r="Q151" s="55"/>
      <c r="R151" s="55"/>
      <c r="S151" s="31">
        <f t="shared" si="7"/>
        <v>0</v>
      </c>
      <c r="T151" s="63"/>
      <c r="U151" s="57"/>
      <c r="V151" s="22" t="str">
        <f>IF(N151="","",VLOOKUP(N151,リスト!$C$2:$D$35,2,FALSE))</f>
        <v/>
      </c>
      <c r="W151" s="22" t="str">
        <f>IF($O151="","",VLOOKUP($O151,リスト!$E$2:$F$3,2,FALSE))</f>
        <v/>
      </c>
      <c r="X151" s="22" t="str">
        <f>IF(Q151="","",VLOOKUP(Q151,リスト!$G$2:$H$3,2,FALSE))</f>
        <v/>
      </c>
      <c r="Y151" s="22" t="str">
        <f>IF(R151="","",VLOOKUP(R151,リスト!$I$2:$J$3,2,FALSE))</f>
        <v/>
      </c>
      <c r="Z151" s="22" t="str">
        <f t="shared" si="8"/>
        <v/>
      </c>
    </row>
    <row r="152" spans="1:26" x14ac:dyDescent="0.2">
      <c r="A152" s="68">
        <v>149</v>
      </c>
      <c r="B152" s="66"/>
      <c r="C152" s="62"/>
      <c r="D152" s="55"/>
      <c r="E152" s="80"/>
      <c r="F152" s="79" t="str">
        <f t="shared" si="6"/>
        <v/>
      </c>
      <c r="G152" s="76"/>
      <c r="H152" s="61"/>
      <c r="I152" s="70"/>
      <c r="J152" s="55"/>
      <c r="K152" s="71"/>
      <c r="L152" s="71"/>
      <c r="M152" s="71"/>
      <c r="N152" s="56"/>
      <c r="O152" s="56"/>
      <c r="P152" s="54"/>
      <c r="Q152" s="55"/>
      <c r="R152" s="55"/>
      <c r="S152" s="31">
        <f t="shared" si="7"/>
        <v>0</v>
      </c>
      <c r="T152" s="63"/>
      <c r="U152" s="53"/>
      <c r="V152" s="22" t="str">
        <f>IF(N152="","",VLOOKUP(N152,リスト!$C$2:$D$35,2,FALSE))</f>
        <v/>
      </c>
      <c r="W152" s="22" t="str">
        <f>IF($O152="","",VLOOKUP($O152,リスト!$E$2:$F$3,2,FALSE))</f>
        <v/>
      </c>
      <c r="X152" s="22" t="str">
        <f>IF(Q152="","",VLOOKUP(Q152,リスト!$G$2:$H$3,2,FALSE))</f>
        <v/>
      </c>
      <c r="Y152" s="22" t="str">
        <f>IF(R152="","",VLOOKUP(R152,リスト!$I$2:$J$3,2,FALSE))</f>
        <v/>
      </c>
      <c r="Z152" s="22" t="str">
        <f t="shared" si="8"/>
        <v/>
      </c>
    </row>
    <row r="153" spans="1:26" x14ac:dyDescent="0.2">
      <c r="A153" s="68">
        <v>150</v>
      </c>
      <c r="B153" s="66"/>
      <c r="C153" s="62"/>
      <c r="D153" s="55"/>
      <c r="E153" s="80"/>
      <c r="F153" s="79" t="str">
        <f t="shared" si="6"/>
        <v/>
      </c>
      <c r="G153" s="76"/>
      <c r="H153" s="61"/>
      <c r="I153" s="70"/>
      <c r="J153" s="55"/>
      <c r="K153" s="71"/>
      <c r="L153" s="71"/>
      <c r="M153" s="71"/>
      <c r="N153" s="56"/>
      <c r="O153" s="56"/>
      <c r="P153" s="54"/>
      <c r="Q153" s="55"/>
      <c r="R153" s="55"/>
      <c r="S153" s="31">
        <f t="shared" si="7"/>
        <v>0</v>
      </c>
      <c r="T153" s="63"/>
      <c r="U153" s="57"/>
      <c r="V153" s="22" t="str">
        <f>IF(N153="","",VLOOKUP(N153,リスト!$C$2:$D$35,2,FALSE))</f>
        <v/>
      </c>
      <c r="W153" s="22" t="str">
        <f>IF($O153="","",VLOOKUP($O153,リスト!$E$2:$F$3,2,FALSE))</f>
        <v/>
      </c>
      <c r="X153" s="22" t="str">
        <f>IF(Q153="","",VLOOKUP(Q153,リスト!$G$2:$H$3,2,FALSE))</f>
        <v/>
      </c>
      <c r="Y153" s="22" t="str">
        <f>IF(R153="","",VLOOKUP(R153,リスト!$I$2:$J$3,2,FALSE))</f>
        <v/>
      </c>
      <c r="Z153" s="22" t="str">
        <f t="shared" si="8"/>
        <v/>
      </c>
    </row>
    <row r="154" spans="1:26" x14ac:dyDescent="0.2">
      <c r="E154" s="76"/>
      <c r="G154" s="76"/>
      <c r="P154" s="54"/>
    </row>
    <row r="155" spans="1:26" x14ac:dyDescent="0.2">
      <c r="E155" s="76"/>
      <c r="P155" s="54"/>
    </row>
    <row r="156" spans="1:26" x14ac:dyDescent="0.2">
      <c r="E156" s="76"/>
      <c r="P156" s="54"/>
    </row>
    <row r="157" spans="1:26" x14ac:dyDescent="0.2">
      <c r="E157" s="76"/>
      <c r="P157" s="54"/>
    </row>
    <row r="158" spans="1:26" x14ac:dyDescent="0.2">
      <c r="E158" s="76"/>
      <c r="P158" s="54"/>
    </row>
    <row r="159" spans="1:26" x14ac:dyDescent="0.2">
      <c r="E159" s="76"/>
      <c r="P159" s="54"/>
    </row>
    <row r="160" spans="1:26" x14ac:dyDescent="0.2">
      <c r="E160" s="76"/>
      <c r="P160" s="54"/>
    </row>
    <row r="161" spans="5:16" x14ac:dyDescent="0.2">
      <c r="E161" s="76"/>
      <c r="P161" s="54"/>
    </row>
    <row r="162" spans="5:16" x14ac:dyDescent="0.2">
      <c r="E162" s="76"/>
      <c r="P162" s="54"/>
    </row>
    <row r="163" spans="5:16" x14ac:dyDescent="0.2">
      <c r="E163" s="76"/>
    </row>
    <row r="164" spans="5:16" x14ac:dyDescent="0.2">
      <c r="E164" s="76"/>
    </row>
    <row r="165" spans="5:16" x14ac:dyDescent="0.2">
      <c r="E165" s="76"/>
    </row>
    <row r="166" spans="5:16" x14ac:dyDescent="0.2">
      <c r="E166" s="76"/>
    </row>
    <row r="167" spans="5:16" x14ac:dyDescent="0.2">
      <c r="E167" s="76"/>
    </row>
    <row r="168" spans="5:16" x14ac:dyDescent="0.2">
      <c r="E168" s="76"/>
    </row>
    <row r="169" spans="5:16" x14ac:dyDescent="0.2">
      <c r="E169" s="76"/>
    </row>
    <row r="170" spans="5:16" x14ac:dyDescent="0.2">
      <c r="E170" s="76"/>
    </row>
    <row r="171" spans="5:16" x14ac:dyDescent="0.2">
      <c r="E171" s="76"/>
    </row>
    <row r="172" spans="5:16" x14ac:dyDescent="0.2">
      <c r="E172" s="76"/>
    </row>
    <row r="173" spans="5:16" x14ac:dyDescent="0.2">
      <c r="E173" s="76"/>
    </row>
    <row r="174" spans="5:16" x14ac:dyDescent="0.2">
      <c r="E174" s="76"/>
    </row>
    <row r="175" spans="5:16" x14ac:dyDescent="0.2">
      <c r="E175" s="76"/>
    </row>
    <row r="176" spans="5:16" x14ac:dyDescent="0.2">
      <c r="E176" s="76"/>
    </row>
    <row r="177" spans="5:5" x14ac:dyDescent="0.2">
      <c r="E177" s="76"/>
    </row>
    <row r="178" spans="5:5" x14ac:dyDescent="0.2">
      <c r="E178" s="76"/>
    </row>
    <row r="179" spans="5:5" x14ac:dyDescent="0.2">
      <c r="E179" s="76"/>
    </row>
    <row r="180" spans="5:5" x14ac:dyDescent="0.2">
      <c r="E180" s="76"/>
    </row>
    <row r="181" spans="5:5" x14ac:dyDescent="0.2">
      <c r="E181" s="76"/>
    </row>
    <row r="182" spans="5:5" x14ac:dyDescent="0.2">
      <c r="E182" s="76"/>
    </row>
    <row r="183" spans="5:5" x14ac:dyDescent="0.2">
      <c r="E183" s="76"/>
    </row>
    <row r="184" spans="5:5" x14ac:dyDescent="0.2">
      <c r="E184" s="76"/>
    </row>
    <row r="185" spans="5:5" x14ac:dyDescent="0.2">
      <c r="E185" s="76"/>
    </row>
    <row r="186" spans="5:5" x14ac:dyDescent="0.2">
      <c r="E186" s="76"/>
    </row>
    <row r="187" spans="5:5" x14ac:dyDescent="0.2">
      <c r="E187" s="76"/>
    </row>
    <row r="188" spans="5:5" x14ac:dyDescent="0.2">
      <c r="E188" s="76"/>
    </row>
    <row r="189" spans="5:5" x14ac:dyDescent="0.2">
      <c r="E189" s="76"/>
    </row>
    <row r="190" spans="5:5" x14ac:dyDescent="0.2">
      <c r="E190" s="76"/>
    </row>
    <row r="191" spans="5:5" x14ac:dyDescent="0.2">
      <c r="E191" s="76"/>
    </row>
    <row r="192" spans="5:5" x14ac:dyDescent="0.2">
      <c r="E192" s="76"/>
    </row>
    <row r="193" spans="5:5" x14ac:dyDescent="0.2">
      <c r="E193" s="76"/>
    </row>
    <row r="194" spans="5:5" x14ac:dyDescent="0.2">
      <c r="E194" s="76"/>
    </row>
    <row r="195" spans="5:5" x14ac:dyDescent="0.2">
      <c r="E195" s="76"/>
    </row>
    <row r="196" spans="5:5" x14ac:dyDescent="0.2">
      <c r="E196" s="76"/>
    </row>
    <row r="197" spans="5:5" x14ac:dyDescent="0.2">
      <c r="E197" s="76"/>
    </row>
    <row r="198" spans="5:5" x14ac:dyDescent="0.2">
      <c r="E198" s="76"/>
    </row>
    <row r="199" spans="5:5" x14ac:dyDescent="0.2">
      <c r="E199" s="76"/>
    </row>
    <row r="200" spans="5:5" x14ac:dyDescent="0.2">
      <c r="E200" s="76"/>
    </row>
    <row r="201" spans="5:5" x14ac:dyDescent="0.2">
      <c r="E201" s="76"/>
    </row>
    <row r="202" spans="5:5" x14ac:dyDescent="0.2">
      <c r="E202" s="76"/>
    </row>
    <row r="203" spans="5:5" x14ac:dyDescent="0.2">
      <c r="E203" s="76"/>
    </row>
    <row r="204" spans="5:5" x14ac:dyDescent="0.2">
      <c r="E204" s="76"/>
    </row>
    <row r="205" spans="5:5" x14ac:dyDescent="0.2">
      <c r="E205" s="76"/>
    </row>
    <row r="206" spans="5:5" x14ac:dyDescent="0.2">
      <c r="E206" s="76"/>
    </row>
    <row r="207" spans="5:5" x14ac:dyDescent="0.2">
      <c r="E207" s="76"/>
    </row>
    <row r="208" spans="5:5" x14ac:dyDescent="0.2">
      <c r="E208" s="76"/>
    </row>
    <row r="209" spans="5:5" x14ac:dyDescent="0.2">
      <c r="E209" s="76"/>
    </row>
    <row r="210" spans="5:5" x14ac:dyDescent="0.2">
      <c r="E210" s="76"/>
    </row>
    <row r="211" spans="5:5" x14ac:dyDescent="0.2">
      <c r="E211" s="76"/>
    </row>
    <row r="212" spans="5:5" x14ac:dyDescent="0.2">
      <c r="E212" s="76"/>
    </row>
    <row r="213" spans="5:5" x14ac:dyDescent="0.2">
      <c r="E213" s="76"/>
    </row>
    <row r="214" spans="5:5" x14ac:dyDescent="0.2">
      <c r="E214" s="76"/>
    </row>
    <row r="215" spans="5:5" x14ac:dyDescent="0.2">
      <c r="E215" s="76"/>
    </row>
    <row r="216" spans="5:5" x14ac:dyDescent="0.2">
      <c r="E216" s="76"/>
    </row>
    <row r="217" spans="5:5" x14ac:dyDescent="0.2">
      <c r="E217" s="76"/>
    </row>
    <row r="218" spans="5:5" x14ac:dyDescent="0.2">
      <c r="E218" s="76"/>
    </row>
    <row r="219" spans="5:5" x14ac:dyDescent="0.2">
      <c r="E219" s="76"/>
    </row>
    <row r="220" spans="5:5" x14ac:dyDescent="0.2">
      <c r="E220" s="76"/>
    </row>
    <row r="221" spans="5:5" x14ac:dyDescent="0.2">
      <c r="E221" s="76"/>
    </row>
    <row r="222" spans="5:5" x14ac:dyDescent="0.2">
      <c r="E222" s="76"/>
    </row>
    <row r="223" spans="5:5" x14ac:dyDescent="0.2">
      <c r="E223" s="76"/>
    </row>
    <row r="224" spans="5:5" x14ac:dyDescent="0.2">
      <c r="E224" s="76"/>
    </row>
    <row r="225" spans="5:5" x14ac:dyDescent="0.2">
      <c r="E225" s="76"/>
    </row>
    <row r="226" spans="5:5" x14ac:dyDescent="0.2">
      <c r="E226" s="76"/>
    </row>
    <row r="227" spans="5:5" x14ac:dyDescent="0.2">
      <c r="E227" s="76"/>
    </row>
    <row r="228" spans="5:5" x14ac:dyDescent="0.2">
      <c r="E228" s="76"/>
    </row>
    <row r="229" spans="5:5" x14ac:dyDescent="0.2">
      <c r="E229" s="76"/>
    </row>
    <row r="230" spans="5:5" x14ac:dyDescent="0.2">
      <c r="E230" s="76"/>
    </row>
    <row r="231" spans="5:5" x14ac:dyDescent="0.2">
      <c r="E231" s="76"/>
    </row>
    <row r="232" spans="5:5" x14ac:dyDescent="0.2">
      <c r="E232" s="76"/>
    </row>
    <row r="233" spans="5:5" x14ac:dyDescent="0.2">
      <c r="E233" s="76"/>
    </row>
    <row r="234" spans="5:5" x14ac:dyDescent="0.2">
      <c r="E234" s="76"/>
    </row>
    <row r="235" spans="5:5" x14ac:dyDescent="0.2">
      <c r="E235" s="76"/>
    </row>
    <row r="236" spans="5:5" x14ac:dyDescent="0.2">
      <c r="E236" s="76"/>
    </row>
    <row r="237" spans="5:5" x14ac:dyDescent="0.2">
      <c r="E237" s="76"/>
    </row>
    <row r="238" spans="5:5" x14ac:dyDescent="0.2">
      <c r="E238" s="76"/>
    </row>
    <row r="239" spans="5:5" x14ac:dyDescent="0.2">
      <c r="E239" s="76"/>
    </row>
    <row r="240" spans="5:5" x14ac:dyDescent="0.2">
      <c r="E240" s="76"/>
    </row>
    <row r="241" spans="5:5" x14ac:dyDescent="0.2">
      <c r="E241" s="76"/>
    </row>
    <row r="242" spans="5:5" x14ac:dyDescent="0.2">
      <c r="E242" s="76"/>
    </row>
    <row r="243" spans="5:5" x14ac:dyDescent="0.2">
      <c r="E243" s="76"/>
    </row>
    <row r="244" spans="5:5" x14ac:dyDescent="0.2">
      <c r="E244" s="76"/>
    </row>
    <row r="245" spans="5:5" x14ac:dyDescent="0.2">
      <c r="E245" s="76"/>
    </row>
    <row r="246" spans="5:5" x14ac:dyDescent="0.2">
      <c r="E246" s="76"/>
    </row>
    <row r="247" spans="5:5" x14ac:dyDescent="0.2">
      <c r="E247" s="76"/>
    </row>
    <row r="248" spans="5:5" x14ac:dyDescent="0.2">
      <c r="E248" s="76"/>
    </row>
    <row r="249" spans="5:5" x14ac:dyDescent="0.2">
      <c r="E249" s="76"/>
    </row>
    <row r="250" spans="5:5" x14ac:dyDescent="0.2">
      <c r="E250" s="76"/>
    </row>
    <row r="251" spans="5:5" x14ac:dyDescent="0.2">
      <c r="E251" s="76"/>
    </row>
    <row r="252" spans="5:5" x14ac:dyDescent="0.2">
      <c r="E252" s="76"/>
    </row>
    <row r="253" spans="5:5" x14ac:dyDescent="0.2">
      <c r="E253" s="76"/>
    </row>
    <row r="254" spans="5:5" x14ac:dyDescent="0.2">
      <c r="E254" s="76"/>
    </row>
    <row r="255" spans="5:5" x14ac:dyDescent="0.2">
      <c r="E255" s="76"/>
    </row>
    <row r="256" spans="5:5" x14ac:dyDescent="0.2">
      <c r="E256" s="76"/>
    </row>
    <row r="257" spans="5:5" x14ac:dyDescent="0.2">
      <c r="E257" s="76"/>
    </row>
    <row r="258" spans="5:5" x14ac:dyDescent="0.2">
      <c r="E258" s="76"/>
    </row>
    <row r="259" spans="5:5" x14ac:dyDescent="0.2">
      <c r="E259" s="76"/>
    </row>
    <row r="260" spans="5:5" x14ac:dyDescent="0.2">
      <c r="E260" s="76"/>
    </row>
    <row r="261" spans="5:5" x14ac:dyDescent="0.2">
      <c r="E261" s="76"/>
    </row>
    <row r="262" spans="5:5" x14ac:dyDescent="0.2">
      <c r="E262" s="76"/>
    </row>
    <row r="263" spans="5:5" x14ac:dyDescent="0.2">
      <c r="E263" s="76"/>
    </row>
    <row r="264" spans="5:5" x14ac:dyDescent="0.2">
      <c r="E264" s="76"/>
    </row>
    <row r="265" spans="5:5" x14ac:dyDescent="0.2">
      <c r="E265" s="76"/>
    </row>
    <row r="266" spans="5:5" x14ac:dyDescent="0.2">
      <c r="E266" s="76"/>
    </row>
    <row r="267" spans="5:5" x14ac:dyDescent="0.2">
      <c r="E267" s="76"/>
    </row>
    <row r="268" spans="5:5" x14ac:dyDescent="0.2">
      <c r="E268" s="76"/>
    </row>
    <row r="269" spans="5:5" x14ac:dyDescent="0.2">
      <c r="E269" s="76"/>
    </row>
    <row r="270" spans="5:5" x14ac:dyDescent="0.2">
      <c r="E270" s="76"/>
    </row>
    <row r="271" spans="5:5" x14ac:dyDescent="0.2">
      <c r="E271" s="76"/>
    </row>
    <row r="272" spans="5:5" x14ac:dyDescent="0.2">
      <c r="E272" s="76"/>
    </row>
    <row r="273" spans="5:5" x14ac:dyDescent="0.2">
      <c r="E273" s="76"/>
    </row>
    <row r="274" spans="5:5" x14ac:dyDescent="0.2">
      <c r="E274" s="76"/>
    </row>
    <row r="275" spans="5:5" x14ac:dyDescent="0.2">
      <c r="E275" s="76"/>
    </row>
    <row r="276" spans="5:5" x14ac:dyDescent="0.2">
      <c r="E276" s="76"/>
    </row>
    <row r="277" spans="5:5" x14ac:dyDescent="0.2">
      <c r="E277" s="76"/>
    </row>
    <row r="278" spans="5:5" x14ac:dyDescent="0.2">
      <c r="E278" s="76"/>
    </row>
  </sheetData>
  <sheetProtection algorithmName="SHA-512" hashValue="+sulrL3ox9hHl63FNvjydDhoeNW+bBzQvVgQWgSkdGC48i6G3ieG0W/ZpRBZOCnIR+hC45HtfzRl+DCoKh5VNw==" saltValue="abCurjV4WMDXb1oQJaFq1Q==" spinCount="100000" sheet="1"/>
  <mergeCells count="18">
    <mergeCell ref="I1:I2"/>
    <mergeCell ref="J1:J2"/>
    <mergeCell ref="N1:N2"/>
    <mergeCell ref="P1:P2"/>
    <mergeCell ref="O1:O2"/>
    <mergeCell ref="K1:K2"/>
    <mergeCell ref="B1:B2"/>
    <mergeCell ref="C1:C2"/>
    <mergeCell ref="D1:D2"/>
    <mergeCell ref="G1:G2"/>
    <mergeCell ref="H1:H2"/>
    <mergeCell ref="E1:E2"/>
    <mergeCell ref="M1:M2"/>
    <mergeCell ref="L1:L2"/>
    <mergeCell ref="R1:R2"/>
    <mergeCell ref="S1:S2"/>
    <mergeCell ref="T1:T2"/>
    <mergeCell ref="Q1:Q2"/>
  </mergeCells>
  <phoneticPr fontId="1"/>
  <conditionalFormatting sqref="C3:I3 C5:D153 G5:G154 N3:O153 Q3:R153 C4:E4 G4:I4 E4:E278 H5:I153 F4:F153 K3:K153">
    <cfRule type="expression" dxfId="7" priority="5" stopIfTrue="1">
      <formula>AND($B3&lt;&gt;"",C3="")</formula>
    </cfRule>
  </conditionalFormatting>
  <conditionalFormatting sqref="N3:N153">
    <cfRule type="expression" dxfId="6" priority="9" stopIfTrue="1">
      <formula>AND($D3="男",SEARCH("W",N3)&gt;0)</formula>
    </cfRule>
  </conditionalFormatting>
  <conditionalFormatting sqref="P3:P162">
    <cfRule type="expression" dxfId="5" priority="18" stopIfTrue="1">
      <formula>AND($O3="マイカード",$P3="")</formula>
    </cfRule>
  </conditionalFormatting>
  <conditionalFormatting sqref="T3:T153">
    <cfRule type="expression" dxfId="4" priority="44" stopIfTrue="1">
      <formula>AND($N3="WE",$T3="")</formula>
    </cfRule>
    <cfRule type="expression" dxfId="3" priority="45" stopIfTrue="1">
      <formula>AND($N3="ME",$T3="")</formula>
    </cfRule>
  </conditionalFormatting>
  <conditionalFormatting sqref="L3:L153">
    <cfRule type="expression" dxfId="2" priority="2" stopIfTrue="1">
      <formula>AND($K3="大会バス",$L3="")</formula>
    </cfRule>
  </conditionalFormatting>
  <conditionalFormatting sqref="M3:M153">
    <cfRule type="expression" dxfId="1" priority="1" stopIfTrue="1">
      <formula>AND(OR($K3="自動車",$L3="自動車"),$M3="")</formula>
    </cfRule>
  </conditionalFormatting>
  <dataValidations count="13">
    <dataValidation imeMode="off" allowBlank="1" showInputMessage="1" showErrorMessage="1" sqref="I3 T152:U152 T104:U104 T106:U106 T108:U108 T110:U110 T112:U112 T114:U114 T116:U116 T118:U118 T120:U120 T122:U122 T124:U124 T126:U126 T128:U128 T130:U130 T132:U132 T134:U134 T136:U136 T138:U138 T140:U140 T142:U142 T144:U144 T146:U146 T148:U148 T150:U150 T153 H3:H153 T3:T103 T105 T107 T109 T111 T113 T115 T117 T119 T121 T123 T125 T127 T129 T131 T133 T135 T137 T139 T141 T143 T145 T147 T149 T151 U19:U102 U3:U16 G4:G154 E4:E278"/>
    <dataValidation imeMode="hiragana" allowBlank="1" showInputMessage="1" showErrorMessage="1" sqref="J3:J153 B3:C153 V3:V153"/>
    <dataValidation type="whole" imeMode="off" showInputMessage="1" showErrorMessage="1" errorTitle="無効な値" error="数字のみを入力してください。_x000a_" sqref="F3:F153">
      <formula1>1</formula1>
      <formula2>200</formula2>
    </dataValidation>
    <dataValidation type="list" imeMode="on" allowBlank="1" showInputMessage="1" showErrorMessage="1" sqref="D3:D153">
      <formula1>"男,女,,"</formula1>
    </dataValidation>
    <dataValidation type="list" imeMode="hiragana" allowBlank="1" showInputMessage="1" showErrorMessage="1" sqref="R3:R153">
      <formula1>成績表</formula1>
    </dataValidation>
    <dataValidation type="list" imeMode="hiragana" allowBlank="1" showInputMessage="1" showErrorMessage="1" sqref="Q3:Q153">
      <formula1>プログラム</formula1>
    </dataValidation>
    <dataValidation type="list" allowBlank="1" showInputMessage="1" showErrorMessage="1" sqref="O3:O153">
      <formula1>いーかーど</formula1>
    </dataValidation>
    <dataValidation imeMode="on" allowBlank="1" showInputMessage="1" showErrorMessage="1" sqref="E3"/>
    <dataValidation type="list" allowBlank="1" showInputMessage="1" showErrorMessage="1" sqref="N3">
      <formula1>クラス</formula1>
    </dataValidation>
    <dataValidation type="list" imeMode="hiragana" allowBlank="1" showInputMessage="1" showErrorMessage="1" sqref="L4:L153">
      <formula1>"高速バス,自動車,その他"</formula1>
    </dataValidation>
    <dataValidation type="list" imeMode="hiragana" allowBlank="1" showInputMessage="1" showErrorMessage="1" sqref="M3:M153">
      <formula1>"運転手,同乗者・他"</formula1>
    </dataValidation>
    <dataValidation type="list" allowBlank="1" showInputMessage="1" showErrorMessage="1" sqref="N4:N153">
      <formula1>クラスリスト</formula1>
    </dataValidation>
    <dataValidation type="list" imeMode="hiragana" allowBlank="1" showInputMessage="1" showErrorMessage="1" sqref="K3:K153 L3">
      <formula1>"大会バス,高速バス,自動車,その他"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9" stopIfTrue="1" id="{BD20F1EA-AD98-4A52-ABE9-5A791B40D0A5}">
            <xm:f>OR($F3&lt;VLOOKUP($N3,クラスデータ!$A$2:$E$31,5,FALSE),$F3&gt;VLOOKUP($N3,クラスデータ!$A$2:$E$31,4,FALSE))</xm:f>
            <x14:dxf>
              <fill>
                <patternFill>
                  <bgColor indexed="40"/>
                </patternFill>
              </fill>
            </x14:dxf>
          </x14:cfRule>
          <xm:sqref>N3:N153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zoomScaleNormal="100" workbookViewId="0"/>
  </sheetViews>
  <sheetFormatPr defaultColWidth="8.90625" defaultRowHeight="13.4" customHeight="1" x14ac:dyDescent="0.2"/>
  <cols>
    <col min="1" max="1" width="8.90625" style="17" customWidth="1"/>
    <col min="2" max="2" width="8.90625" style="17"/>
    <col min="3" max="3" width="20.6328125" style="17" customWidth="1"/>
    <col min="4" max="4" width="6.453125" style="17" customWidth="1"/>
    <col min="5" max="7" width="8.90625" style="17"/>
    <col min="8" max="8" width="6" style="17" customWidth="1"/>
    <col min="9" max="9" width="8.90625" style="17"/>
    <col min="10" max="10" width="5.6328125" style="17" customWidth="1"/>
    <col min="11" max="11" width="19.08984375" style="17" customWidth="1"/>
    <col min="12" max="16384" width="8.90625" style="17"/>
  </cols>
  <sheetData>
    <row r="1" spans="1:12" ht="13.4" customHeight="1" x14ac:dyDescent="0.2">
      <c r="A1" s="18" t="s">
        <v>29</v>
      </c>
      <c r="C1" s="18" t="s">
        <v>30</v>
      </c>
      <c r="D1" s="18" t="s">
        <v>31</v>
      </c>
      <c r="E1" s="18" t="s">
        <v>118</v>
      </c>
      <c r="F1" s="18" t="s">
        <v>31</v>
      </c>
      <c r="G1" s="18" t="s">
        <v>32</v>
      </c>
      <c r="H1" s="18"/>
      <c r="I1" s="18" t="s">
        <v>33</v>
      </c>
      <c r="J1" s="18"/>
      <c r="K1" s="82"/>
      <c r="L1" s="82"/>
    </row>
    <row r="2" spans="1:12" ht="13.4" customHeight="1" x14ac:dyDescent="0.2">
      <c r="A2" s="17" t="s">
        <v>64</v>
      </c>
      <c r="C2" s="17" t="s">
        <v>135</v>
      </c>
      <c r="D2" s="17">
        <v>3500</v>
      </c>
      <c r="E2" s="17" t="s">
        <v>89</v>
      </c>
      <c r="F2" s="17">
        <v>0</v>
      </c>
      <c r="G2" s="17" t="s">
        <v>35</v>
      </c>
      <c r="H2" s="25">
        <v>200</v>
      </c>
      <c r="I2" s="17" t="s">
        <v>35</v>
      </c>
      <c r="J2" s="25">
        <v>200</v>
      </c>
      <c r="K2" s="82"/>
      <c r="L2" s="82"/>
    </row>
    <row r="3" spans="1:12" ht="13.4" customHeight="1" x14ac:dyDescent="0.2">
      <c r="A3" s="17" t="s">
        <v>65</v>
      </c>
      <c r="C3" s="17" t="s">
        <v>38</v>
      </c>
      <c r="D3" s="17">
        <v>2500</v>
      </c>
      <c r="E3" s="17" t="s">
        <v>36</v>
      </c>
      <c r="F3" s="82">
        <v>300</v>
      </c>
      <c r="G3" s="17" t="s">
        <v>34</v>
      </c>
      <c r="H3" s="25">
        <v>0</v>
      </c>
      <c r="I3" s="17" t="s">
        <v>34</v>
      </c>
      <c r="J3" s="25">
        <v>0</v>
      </c>
      <c r="K3" s="82"/>
      <c r="L3" s="82"/>
    </row>
    <row r="4" spans="1:12" ht="13.4" customHeight="1" x14ac:dyDescent="0.2">
      <c r="A4" s="17" t="s">
        <v>66</v>
      </c>
      <c r="C4" s="17" t="s">
        <v>39</v>
      </c>
      <c r="D4" s="17">
        <v>2500</v>
      </c>
      <c r="K4" s="82"/>
      <c r="L4" s="82"/>
    </row>
    <row r="5" spans="1:12" ht="13.4" customHeight="1" x14ac:dyDescent="0.2">
      <c r="A5" s="17" t="s">
        <v>67</v>
      </c>
      <c r="C5" s="17" t="s">
        <v>40</v>
      </c>
      <c r="D5" s="17">
        <v>2500</v>
      </c>
      <c r="K5" s="82"/>
      <c r="L5" s="82"/>
    </row>
    <row r="6" spans="1:12" ht="13.4" customHeight="1" x14ac:dyDescent="0.2">
      <c r="C6" s="17" t="s">
        <v>41</v>
      </c>
      <c r="D6" s="17">
        <v>2500</v>
      </c>
      <c r="K6" s="82"/>
      <c r="L6" s="82"/>
    </row>
    <row r="7" spans="1:12" ht="13.4" customHeight="1" x14ac:dyDescent="0.2">
      <c r="C7" s="17" t="s">
        <v>42</v>
      </c>
      <c r="D7" s="17">
        <v>2500</v>
      </c>
      <c r="K7" s="82"/>
      <c r="L7" s="82"/>
    </row>
    <row r="8" spans="1:12" ht="13.4" customHeight="1" x14ac:dyDescent="0.2">
      <c r="C8" s="17" t="s">
        <v>43</v>
      </c>
      <c r="D8" s="17">
        <v>2500</v>
      </c>
    </row>
    <row r="9" spans="1:12" ht="13.4" customHeight="1" x14ac:dyDescent="0.2">
      <c r="C9" s="17" t="s">
        <v>44</v>
      </c>
      <c r="D9" s="17">
        <v>2500</v>
      </c>
    </row>
    <row r="10" spans="1:12" ht="13.4" customHeight="1" x14ac:dyDescent="0.2">
      <c r="C10" s="17" t="s">
        <v>45</v>
      </c>
      <c r="D10" s="17">
        <v>2500</v>
      </c>
    </row>
    <row r="11" spans="1:12" ht="13.4" customHeight="1" x14ac:dyDescent="0.2">
      <c r="C11" s="17" t="s">
        <v>28</v>
      </c>
      <c r="D11" s="17">
        <v>2500</v>
      </c>
    </row>
    <row r="12" spans="1:12" ht="13.4" customHeight="1" x14ac:dyDescent="0.2">
      <c r="C12" s="17" t="s">
        <v>46</v>
      </c>
      <c r="D12" s="17">
        <v>1000</v>
      </c>
    </row>
    <row r="13" spans="1:12" ht="13.4" customHeight="1" x14ac:dyDescent="0.2">
      <c r="C13" s="17" t="s">
        <v>47</v>
      </c>
      <c r="D13" s="17">
        <v>1000</v>
      </c>
    </row>
    <row r="14" spans="1:12" ht="13.4" customHeight="1" x14ac:dyDescent="0.2">
      <c r="C14" s="17" t="s">
        <v>48</v>
      </c>
      <c r="D14" s="17">
        <v>1000</v>
      </c>
    </row>
    <row r="15" spans="1:12" ht="13.4" customHeight="1" x14ac:dyDescent="0.2">
      <c r="C15" s="17" t="s">
        <v>49</v>
      </c>
      <c r="D15" s="17">
        <v>3500</v>
      </c>
    </row>
    <row r="16" spans="1:12" ht="13.4" customHeight="1" x14ac:dyDescent="0.2">
      <c r="C16" s="17" t="s">
        <v>50</v>
      </c>
      <c r="D16" s="17">
        <v>2500</v>
      </c>
    </row>
    <row r="17" spans="3:4" ht="13.4" customHeight="1" x14ac:dyDescent="0.2">
      <c r="C17" s="17" t="s">
        <v>51</v>
      </c>
      <c r="D17" s="17">
        <v>2500</v>
      </c>
    </row>
    <row r="18" spans="3:4" ht="13.4" customHeight="1" x14ac:dyDescent="0.2">
      <c r="C18" s="17" t="s">
        <v>149</v>
      </c>
      <c r="D18" s="17">
        <v>2500</v>
      </c>
    </row>
    <row r="19" spans="3:4" ht="13.4" customHeight="1" x14ac:dyDescent="0.2">
      <c r="C19" s="17" t="s">
        <v>52</v>
      </c>
      <c r="D19" s="17">
        <v>2500</v>
      </c>
    </row>
    <row r="20" spans="3:4" ht="13.4" customHeight="1" x14ac:dyDescent="0.2">
      <c r="C20" s="17" t="s">
        <v>53</v>
      </c>
      <c r="D20" s="17">
        <v>2500</v>
      </c>
    </row>
    <row r="21" spans="3:4" ht="13.4" customHeight="1" x14ac:dyDescent="0.2">
      <c r="C21" s="17" t="s">
        <v>54</v>
      </c>
      <c r="D21" s="17">
        <v>2500</v>
      </c>
    </row>
    <row r="22" spans="3:4" ht="13.4" customHeight="1" x14ac:dyDescent="0.2">
      <c r="C22" s="17" t="s">
        <v>55</v>
      </c>
      <c r="D22" s="17">
        <v>2500</v>
      </c>
    </row>
    <row r="23" spans="3:4" ht="13.4" customHeight="1" x14ac:dyDescent="0.2">
      <c r="C23" s="17" t="s">
        <v>56</v>
      </c>
      <c r="D23" s="17">
        <v>2500</v>
      </c>
    </row>
    <row r="24" spans="3:4" ht="13.4" customHeight="1" x14ac:dyDescent="0.2">
      <c r="C24" s="17" t="s">
        <v>57</v>
      </c>
      <c r="D24" s="17">
        <v>1000</v>
      </c>
    </row>
    <row r="25" spans="3:4" ht="13.4" customHeight="1" x14ac:dyDescent="0.2">
      <c r="C25" s="17" t="s">
        <v>58</v>
      </c>
      <c r="D25" s="17">
        <v>1000</v>
      </c>
    </row>
    <row r="26" spans="3:4" ht="13.4" customHeight="1" x14ac:dyDescent="0.2">
      <c r="C26" s="17" t="s">
        <v>59</v>
      </c>
      <c r="D26" s="17">
        <v>1000</v>
      </c>
    </row>
    <row r="27" spans="3:4" ht="13.4" customHeight="1" x14ac:dyDescent="0.2">
      <c r="C27" s="11" t="s">
        <v>60</v>
      </c>
      <c r="D27" s="17">
        <v>2500</v>
      </c>
    </row>
    <row r="28" spans="3:4" ht="13.4" customHeight="1" x14ac:dyDescent="0.2">
      <c r="C28" s="17" t="s">
        <v>61</v>
      </c>
      <c r="D28" s="17">
        <v>2500</v>
      </c>
    </row>
    <row r="29" spans="3:4" ht="13.4" customHeight="1" x14ac:dyDescent="0.2">
      <c r="C29" s="17" t="s">
        <v>62</v>
      </c>
      <c r="D29" s="17">
        <v>1000</v>
      </c>
    </row>
    <row r="30" spans="3:4" ht="13.4" customHeight="1" x14ac:dyDescent="0.2">
      <c r="C30" s="17" t="s">
        <v>63</v>
      </c>
      <c r="D30" s="17">
        <v>1000</v>
      </c>
    </row>
    <row r="31" spans="3:4" ht="13.4" customHeight="1" x14ac:dyDescent="0.2">
      <c r="C31" s="17" t="s">
        <v>136</v>
      </c>
      <c r="D31" s="17">
        <v>500</v>
      </c>
    </row>
  </sheetData>
  <phoneticPr fontId="1"/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opLeftCell="A14" workbookViewId="0">
      <selection activeCell="D33" sqref="D33"/>
    </sheetView>
  </sheetViews>
  <sheetFormatPr defaultColWidth="8.90625" defaultRowHeight="13.4" customHeight="1" x14ac:dyDescent="0.2"/>
  <cols>
    <col min="1" max="1" width="22.36328125" style="17" bestFit="1" customWidth="1"/>
    <col min="2" max="16384" width="8.90625" style="17"/>
  </cols>
  <sheetData>
    <row r="1" spans="1:5" ht="13.4" customHeight="1" x14ac:dyDescent="0.2">
      <c r="A1" s="17" t="s">
        <v>68</v>
      </c>
      <c r="B1" s="17" t="s">
        <v>69</v>
      </c>
      <c r="C1" s="17" t="s">
        <v>70</v>
      </c>
      <c r="D1" s="17" t="s">
        <v>71</v>
      </c>
      <c r="E1" s="17" t="s">
        <v>72</v>
      </c>
    </row>
    <row r="2" spans="1:5" ht="13.4" customHeight="1" x14ac:dyDescent="0.2">
      <c r="A2" s="17" t="s">
        <v>37</v>
      </c>
      <c r="D2" s="17">
        <v>200</v>
      </c>
      <c r="E2" s="17">
        <v>0</v>
      </c>
    </row>
    <row r="3" spans="1:5" ht="13.4" customHeight="1" x14ac:dyDescent="0.2">
      <c r="A3" s="17" t="s">
        <v>38</v>
      </c>
      <c r="D3" s="17">
        <v>200</v>
      </c>
      <c r="E3" s="17">
        <v>19</v>
      </c>
    </row>
    <row r="4" spans="1:5" ht="13.4" customHeight="1" x14ac:dyDescent="0.2">
      <c r="A4" s="17" t="s">
        <v>39</v>
      </c>
      <c r="D4" s="17">
        <v>200</v>
      </c>
      <c r="E4" s="17">
        <v>0</v>
      </c>
    </row>
    <row r="5" spans="1:5" ht="13.4" customHeight="1" x14ac:dyDescent="0.2">
      <c r="A5" s="17" t="s">
        <v>40</v>
      </c>
      <c r="D5" s="17">
        <v>200</v>
      </c>
      <c r="E5" s="17">
        <v>0</v>
      </c>
    </row>
    <row r="6" spans="1:5" ht="13.4" customHeight="1" x14ac:dyDescent="0.2">
      <c r="A6" s="17" t="s">
        <v>41</v>
      </c>
      <c r="D6" s="17">
        <v>200</v>
      </c>
      <c r="E6" s="17">
        <v>70</v>
      </c>
    </row>
    <row r="7" spans="1:5" ht="13.4" customHeight="1" x14ac:dyDescent="0.2">
      <c r="A7" s="17" t="s">
        <v>42</v>
      </c>
      <c r="D7" s="17">
        <v>200</v>
      </c>
      <c r="E7" s="17">
        <v>60</v>
      </c>
    </row>
    <row r="8" spans="1:5" ht="13.4" customHeight="1" x14ac:dyDescent="0.2">
      <c r="A8" s="17" t="s">
        <v>43</v>
      </c>
      <c r="D8" s="17">
        <v>200</v>
      </c>
      <c r="E8" s="17">
        <v>50</v>
      </c>
    </row>
    <row r="9" spans="1:5" ht="13.4" customHeight="1" x14ac:dyDescent="0.2">
      <c r="A9" s="17" t="s">
        <v>44</v>
      </c>
      <c r="D9" s="17">
        <v>200</v>
      </c>
      <c r="E9" s="17">
        <v>43</v>
      </c>
    </row>
    <row r="10" spans="1:5" ht="13.4" customHeight="1" x14ac:dyDescent="0.2">
      <c r="A10" s="17" t="s">
        <v>45</v>
      </c>
      <c r="D10" s="17">
        <v>200</v>
      </c>
      <c r="E10" s="17">
        <v>35</v>
      </c>
    </row>
    <row r="11" spans="1:5" ht="13.4" customHeight="1" x14ac:dyDescent="0.2">
      <c r="A11" s="17" t="s">
        <v>28</v>
      </c>
      <c r="D11" s="17">
        <v>20</v>
      </c>
      <c r="E11" s="17">
        <v>16</v>
      </c>
    </row>
    <row r="12" spans="1:5" ht="13.4" customHeight="1" x14ac:dyDescent="0.2">
      <c r="A12" s="17" t="s">
        <v>46</v>
      </c>
      <c r="D12" s="17">
        <v>18</v>
      </c>
      <c r="E12" s="17">
        <v>13</v>
      </c>
    </row>
    <row r="13" spans="1:5" ht="13.4" customHeight="1" x14ac:dyDescent="0.2">
      <c r="A13" s="17" t="s">
        <v>47</v>
      </c>
      <c r="D13" s="17">
        <v>15</v>
      </c>
      <c r="E13" s="17">
        <v>0</v>
      </c>
    </row>
    <row r="14" spans="1:5" ht="13.4" customHeight="1" x14ac:dyDescent="0.2">
      <c r="A14" s="17" t="s">
        <v>48</v>
      </c>
      <c r="D14" s="17">
        <v>12</v>
      </c>
      <c r="E14" s="17">
        <v>0</v>
      </c>
    </row>
    <row r="15" spans="1:5" ht="13.4" customHeight="1" x14ac:dyDescent="0.2">
      <c r="A15" s="17" t="s">
        <v>49</v>
      </c>
      <c r="D15" s="17">
        <v>200</v>
      </c>
      <c r="E15" s="17">
        <v>0</v>
      </c>
    </row>
    <row r="16" spans="1:5" ht="13.4" customHeight="1" x14ac:dyDescent="0.2">
      <c r="A16" s="17" t="s">
        <v>50</v>
      </c>
      <c r="D16" s="17">
        <v>200</v>
      </c>
      <c r="E16" s="17">
        <v>19</v>
      </c>
    </row>
    <row r="17" spans="1:5" ht="13.4" customHeight="1" x14ac:dyDescent="0.2">
      <c r="A17" s="17" t="s">
        <v>51</v>
      </c>
      <c r="D17" s="17">
        <v>200</v>
      </c>
      <c r="E17" s="17">
        <v>0</v>
      </c>
    </row>
    <row r="18" spans="1:5" ht="13.4" customHeight="1" x14ac:dyDescent="0.2">
      <c r="A18" s="17" t="s">
        <v>148</v>
      </c>
      <c r="D18" s="17">
        <v>200</v>
      </c>
      <c r="E18" s="17">
        <v>70</v>
      </c>
    </row>
    <row r="19" spans="1:5" ht="13.4" customHeight="1" x14ac:dyDescent="0.2">
      <c r="A19" s="17" t="s">
        <v>52</v>
      </c>
      <c r="D19" s="17">
        <v>200</v>
      </c>
      <c r="E19" s="17">
        <v>60</v>
      </c>
    </row>
    <row r="20" spans="1:5" ht="13.4" customHeight="1" x14ac:dyDescent="0.2">
      <c r="A20" s="17" t="s">
        <v>53</v>
      </c>
      <c r="D20" s="17">
        <v>200</v>
      </c>
      <c r="E20" s="17">
        <v>50</v>
      </c>
    </row>
    <row r="21" spans="1:5" ht="13.4" customHeight="1" x14ac:dyDescent="0.2">
      <c r="A21" s="17" t="s">
        <v>54</v>
      </c>
      <c r="D21" s="17">
        <v>200</v>
      </c>
      <c r="E21" s="17">
        <v>43</v>
      </c>
    </row>
    <row r="22" spans="1:5" ht="13.4" customHeight="1" x14ac:dyDescent="0.2">
      <c r="A22" s="17" t="s">
        <v>55</v>
      </c>
      <c r="D22" s="17">
        <v>200</v>
      </c>
      <c r="E22" s="17">
        <v>35</v>
      </c>
    </row>
    <row r="23" spans="1:5" ht="13.4" customHeight="1" x14ac:dyDescent="0.2">
      <c r="A23" s="17" t="s">
        <v>56</v>
      </c>
      <c r="D23" s="17">
        <v>20</v>
      </c>
      <c r="E23" s="17">
        <v>16</v>
      </c>
    </row>
    <row r="24" spans="1:5" ht="13.4" customHeight="1" x14ac:dyDescent="0.2">
      <c r="A24" s="17" t="s">
        <v>57</v>
      </c>
      <c r="D24" s="17">
        <v>18</v>
      </c>
      <c r="E24" s="17">
        <v>13</v>
      </c>
    </row>
    <row r="25" spans="1:5" ht="13.4" customHeight="1" x14ac:dyDescent="0.2">
      <c r="A25" s="17" t="s">
        <v>58</v>
      </c>
      <c r="D25" s="17">
        <v>15</v>
      </c>
      <c r="E25" s="17">
        <v>0</v>
      </c>
    </row>
    <row r="26" spans="1:5" ht="13.4" customHeight="1" x14ac:dyDescent="0.2">
      <c r="A26" s="17" t="s">
        <v>59</v>
      </c>
      <c r="D26" s="17">
        <v>12</v>
      </c>
      <c r="E26" s="17">
        <v>0</v>
      </c>
    </row>
    <row r="27" spans="1:5" ht="13.4" customHeight="1" x14ac:dyDescent="0.2">
      <c r="A27" s="11" t="s">
        <v>60</v>
      </c>
      <c r="D27" s="17">
        <v>200</v>
      </c>
      <c r="E27" s="17">
        <v>0</v>
      </c>
    </row>
    <row r="28" spans="1:5" ht="13.4" customHeight="1" x14ac:dyDescent="0.2">
      <c r="A28" s="17" t="s">
        <v>61</v>
      </c>
      <c r="D28" s="17">
        <v>200</v>
      </c>
      <c r="E28" s="17">
        <v>0</v>
      </c>
    </row>
    <row r="29" spans="1:5" ht="13.4" customHeight="1" x14ac:dyDescent="0.2">
      <c r="A29" s="17" t="s">
        <v>62</v>
      </c>
      <c r="D29" s="17">
        <v>200</v>
      </c>
      <c r="E29" s="17">
        <v>0</v>
      </c>
    </row>
    <row r="30" spans="1:5" ht="13.4" customHeight="1" x14ac:dyDescent="0.2">
      <c r="A30" s="17" t="s">
        <v>63</v>
      </c>
      <c r="D30" s="17">
        <v>200</v>
      </c>
      <c r="E30" s="17">
        <v>0</v>
      </c>
    </row>
    <row r="31" spans="1:5" ht="13.4" customHeight="1" x14ac:dyDescent="0.2">
      <c r="A31" s="17" t="s">
        <v>136</v>
      </c>
      <c r="D31" s="17">
        <v>200</v>
      </c>
      <c r="E31" s="17">
        <v>0</v>
      </c>
    </row>
  </sheetData>
  <phoneticPr fontId="1"/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説明</vt:lpstr>
      <vt:lpstr>確認</vt:lpstr>
      <vt:lpstr>入力</vt:lpstr>
      <vt:lpstr>リスト</vt:lpstr>
      <vt:lpstr>クラスデータ</vt:lpstr>
      <vt:lpstr>いーかーど</vt:lpstr>
      <vt:lpstr>クラス</vt:lpstr>
      <vt:lpstr>クラスリスト</vt:lpstr>
      <vt:lpstr>プログラム</vt:lpstr>
      <vt:lpstr>交通</vt:lpstr>
      <vt:lpstr>申込方法</vt:lpstr>
      <vt:lpstr>成績表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PCUSER</cp:lastModifiedBy>
  <dcterms:created xsi:type="dcterms:W3CDTF">2015-03-17T16:39:28Z</dcterms:created>
  <dcterms:modified xsi:type="dcterms:W3CDTF">2017-03-15T11:11:30Z</dcterms:modified>
</cp:coreProperties>
</file>