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filterPrivacy="1" autoCompressPictures="0" defaultThemeVersion="124226"/>
  <workbookProtection workbookAlgorithmName="SHA-512" workbookHashValue="WH6LlE90mc7jc63i/+HPi0Nrczx9U9xFrN26KBz77kjprlOnC5IgIXIfiz+RjX/t0uIGkcMEdUEpaqxLmwjKgQ==" workbookSaltValue="gy+//Ice0+/HIRCQ8l8lrA==" workbookSpinCount="100000" lockStructure="1"/>
  <bookViews>
    <workbookView xWindow="0" yWindow="0" windowWidth="14820" windowHeight="6830"/>
  </bookViews>
  <sheets>
    <sheet name="説明" sheetId="2" r:id="rId1"/>
    <sheet name="確認" sheetId="1" r:id="rId2"/>
    <sheet name="入力" sheetId="6" r:id="rId3"/>
    <sheet name="リスト" sheetId="4" state="hidden" r:id="rId4"/>
    <sheet name="クラスデータ" sheetId="5" state="hidden" r:id="rId5"/>
  </sheets>
  <definedNames>
    <definedName name="いーかーど">リスト!$E$2:$E$3</definedName>
    <definedName name="クラス">リスト!$C$2:$C$29</definedName>
    <definedName name="クラスリスト">リスト!$C$2:$C$31</definedName>
    <definedName name="プログラム">リスト!$G$2:$G$3</definedName>
    <definedName name="個人ペア">リスト!$M$2:$M$3</definedName>
    <definedName name="交通">リスト!$K$2:$K$5</definedName>
    <definedName name="交通第一希望">リスト!#REF!</definedName>
    <definedName name="交通第二希望">リスト!#REF!</definedName>
    <definedName name="申込方法">リスト!$A$2:$A$5</definedName>
    <definedName name="成績表">リスト!$I$2:$I$3</definedName>
  </definedNames>
  <calcPr calcId="162913"/>
</workbook>
</file>

<file path=xl/calcChain.xml><?xml version="1.0" encoding="utf-8"?>
<calcChain xmlns="http://schemas.openxmlformats.org/spreadsheetml/2006/main">
  <c r="G9" i="6" l="1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4" i="6"/>
  <c r="G5" i="6"/>
  <c r="G6" i="6"/>
  <c r="G7" i="6"/>
  <c r="G8" i="6"/>
  <c r="G3" i="6"/>
  <c r="I8" i="1" l="1"/>
  <c r="I7" i="1" l="1"/>
  <c r="I6" i="1"/>
  <c r="U5" i="6"/>
  <c r="V5" i="6"/>
  <c r="U6" i="6"/>
  <c r="Q6" i="6" s="1"/>
  <c r="V6" i="6"/>
  <c r="U7" i="6"/>
  <c r="V7" i="6"/>
  <c r="U8" i="6"/>
  <c r="V8" i="6"/>
  <c r="U9" i="6"/>
  <c r="V9" i="6"/>
  <c r="U10" i="6"/>
  <c r="V10" i="6"/>
  <c r="U11" i="6"/>
  <c r="V11" i="6"/>
  <c r="U12" i="6"/>
  <c r="V12" i="6"/>
  <c r="U13" i="6"/>
  <c r="V13" i="6"/>
  <c r="U14" i="6"/>
  <c r="V14" i="6"/>
  <c r="U15" i="6"/>
  <c r="V15" i="6"/>
  <c r="U16" i="6"/>
  <c r="V16" i="6"/>
  <c r="U17" i="6"/>
  <c r="V17" i="6"/>
  <c r="U18" i="6"/>
  <c r="V18" i="6"/>
  <c r="U19" i="6"/>
  <c r="V19" i="6"/>
  <c r="U20" i="6"/>
  <c r="V20" i="6"/>
  <c r="U21" i="6"/>
  <c r="V21" i="6"/>
  <c r="U22" i="6"/>
  <c r="V22" i="6"/>
  <c r="U23" i="6"/>
  <c r="V23" i="6"/>
  <c r="U24" i="6"/>
  <c r="V24" i="6"/>
  <c r="U25" i="6"/>
  <c r="V25" i="6"/>
  <c r="U26" i="6"/>
  <c r="V26" i="6"/>
  <c r="U27" i="6"/>
  <c r="V27" i="6"/>
  <c r="U28" i="6"/>
  <c r="Q28" i="6" s="1"/>
  <c r="V28" i="6"/>
  <c r="U29" i="6"/>
  <c r="V29" i="6"/>
  <c r="U30" i="6"/>
  <c r="Q30" i="6" s="1"/>
  <c r="V30" i="6"/>
  <c r="U31" i="6"/>
  <c r="V31" i="6"/>
  <c r="U32" i="6"/>
  <c r="Q32" i="6" s="1"/>
  <c r="V32" i="6"/>
  <c r="U33" i="6"/>
  <c r="V33" i="6"/>
  <c r="U34" i="6"/>
  <c r="Q34" i="6" s="1"/>
  <c r="V34" i="6"/>
  <c r="U35" i="6"/>
  <c r="V35" i="6"/>
  <c r="U36" i="6"/>
  <c r="Q36" i="6" s="1"/>
  <c r="V36" i="6"/>
  <c r="U37" i="6"/>
  <c r="V37" i="6"/>
  <c r="U38" i="6"/>
  <c r="Q38" i="6" s="1"/>
  <c r="V38" i="6"/>
  <c r="U39" i="6"/>
  <c r="V39" i="6"/>
  <c r="U40" i="6"/>
  <c r="Q40" i="6" s="1"/>
  <c r="V40" i="6"/>
  <c r="U41" i="6"/>
  <c r="V41" i="6"/>
  <c r="U42" i="6"/>
  <c r="Q42" i="6" s="1"/>
  <c r="V42" i="6"/>
  <c r="U43" i="6"/>
  <c r="V43" i="6"/>
  <c r="U44" i="6"/>
  <c r="Q44" i="6" s="1"/>
  <c r="V44" i="6"/>
  <c r="U45" i="6"/>
  <c r="V45" i="6"/>
  <c r="U46" i="6"/>
  <c r="Q46" i="6" s="1"/>
  <c r="V46" i="6"/>
  <c r="U47" i="6"/>
  <c r="V47" i="6"/>
  <c r="U48" i="6"/>
  <c r="Q48" i="6" s="1"/>
  <c r="V48" i="6"/>
  <c r="U49" i="6"/>
  <c r="V49" i="6"/>
  <c r="U50" i="6"/>
  <c r="Q50" i="6" s="1"/>
  <c r="V50" i="6"/>
  <c r="U51" i="6"/>
  <c r="V51" i="6"/>
  <c r="U52" i="6"/>
  <c r="Q52" i="6" s="1"/>
  <c r="V52" i="6"/>
  <c r="U53" i="6"/>
  <c r="V53" i="6"/>
  <c r="U54" i="6"/>
  <c r="Q54" i="6" s="1"/>
  <c r="V54" i="6"/>
  <c r="U55" i="6"/>
  <c r="V55" i="6"/>
  <c r="U56" i="6"/>
  <c r="Q56" i="6" s="1"/>
  <c r="V56" i="6"/>
  <c r="U57" i="6"/>
  <c r="V57" i="6"/>
  <c r="U58" i="6"/>
  <c r="Q58" i="6" s="1"/>
  <c r="V58" i="6"/>
  <c r="U59" i="6"/>
  <c r="V59" i="6"/>
  <c r="U60" i="6"/>
  <c r="Q60" i="6" s="1"/>
  <c r="V60" i="6"/>
  <c r="U61" i="6"/>
  <c r="V61" i="6"/>
  <c r="U62" i="6"/>
  <c r="Q62" i="6" s="1"/>
  <c r="V62" i="6"/>
  <c r="U63" i="6"/>
  <c r="V63" i="6"/>
  <c r="U64" i="6"/>
  <c r="Q64" i="6" s="1"/>
  <c r="V64" i="6"/>
  <c r="U65" i="6"/>
  <c r="V65" i="6"/>
  <c r="U66" i="6"/>
  <c r="Q66" i="6" s="1"/>
  <c r="V66" i="6"/>
  <c r="U67" i="6"/>
  <c r="V67" i="6"/>
  <c r="U68" i="6"/>
  <c r="Q68" i="6" s="1"/>
  <c r="V68" i="6"/>
  <c r="U69" i="6"/>
  <c r="V69" i="6"/>
  <c r="U70" i="6"/>
  <c r="Q70" i="6" s="1"/>
  <c r="V70" i="6"/>
  <c r="U71" i="6"/>
  <c r="V71" i="6"/>
  <c r="U72" i="6"/>
  <c r="Q72" i="6" s="1"/>
  <c r="V72" i="6"/>
  <c r="U73" i="6"/>
  <c r="V73" i="6"/>
  <c r="U74" i="6"/>
  <c r="Q74" i="6" s="1"/>
  <c r="V74" i="6"/>
  <c r="U75" i="6"/>
  <c r="V75" i="6"/>
  <c r="U76" i="6"/>
  <c r="Q76" i="6" s="1"/>
  <c r="V76" i="6"/>
  <c r="U77" i="6"/>
  <c r="V77" i="6"/>
  <c r="U78" i="6"/>
  <c r="Q78" i="6" s="1"/>
  <c r="V78" i="6"/>
  <c r="U79" i="6"/>
  <c r="V79" i="6"/>
  <c r="U80" i="6"/>
  <c r="Q80" i="6" s="1"/>
  <c r="V80" i="6"/>
  <c r="U81" i="6"/>
  <c r="V81" i="6"/>
  <c r="U82" i="6"/>
  <c r="Q82" i="6" s="1"/>
  <c r="V82" i="6"/>
  <c r="U83" i="6"/>
  <c r="V83" i="6"/>
  <c r="U84" i="6"/>
  <c r="Q84" i="6" s="1"/>
  <c r="V84" i="6"/>
  <c r="U85" i="6"/>
  <c r="V85" i="6"/>
  <c r="U86" i="6"/>
  <c r="Q86" i="6" s="1"/>
  <c r="V86" i="6"/>
  <c r="U87" i="6"/>
  <c r="V87" i="6"/>
  <c r="U88" i="6"/>
  <c r="Q88" i="6" s="1"/>
  <c r="V88" i="6"/>
  <c r="U89" i="6"/>
  <c r="V89" i="6"/>
  <c r="U90" i="6"/>
  <c r="Q90" i="6" s="1"/>
  <c r="V90" i="6"/>
  <c r="U91" i="6"/>
  <c r="V91" i="6"/>
  <c r="U92" i="6"/>
  <c r="Q92" i="6" s="1"/>
  <c r="V92" i="6"/>
  <c r="U93" i="6"/>
  <c r="V93" i="6"/>
  <c r="U94" i="6"/>
  <c r="Q94" i="6" s="1"/>
  <c r="V94" i="6"/>
  <c r="U95" i="6"/>
  <c r="V95" i="6"/>
  <c r="U96" i="6"/>
  <c r="Q96" i="6" s="1"/>
  <c r="V96" i="6"/>
  <c r="U97" i="6"/>
  <c r="V97" i="6"/>
  <c r="U98" i="6"/>
  <c r="Q98" i="6" s="1"/>
  <c r="V98" i="6"/>
  <c r="U99" i="6"/>
  <c r="V99" i="6"/>
  <c r="U100" i="6"/>
  <c r="Q100" i="6" s="1"/>
  <c r="V100" i="6"/>
  <c r="U101" i="6"/>
  <c r="V101" i="6"/>
  <c r="U102" i="6"/>
  <c r="Q102" i="6" s="1"/>
  <c r="V102" i="6"/>
  <c r="U103" i="6"/>
  <c r="V103" i="6"/>
  <c r="U104" i="6"/>
  <c r="Q104" i="6" s="1"/>
  <c r="V104" i="6"/>
  <c r="U105" i="6"/>
  <c r="V105" i="6"/>
  <c r="U106" i="6"/>
  <c r="Q106" i="6" s="1"/>
  <c r="V106" i="6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Q103" i="6" l="1"/>
  <c r="Q99" i="6"/>
  <c r="Q95" i="6"/>
  <c r="Q91" i="6"/>
  <c r="Q87" i="6"/>
  <c r="Q85" i="6"/>
  <c r="Q81" i="6"/>
  <c r="Q79" i="6"/>
  <c r="Q77" i="6"/>
  <c r="Q75" i="6"/>
  <c r="Q73" i="6"/>
  <c r="Q71" i="6"/>
  <c r="Q69" i="6"/>
  <c r="Q67" i="6"/>
  <c r="Q65" i="6"/>
  <c r="Q63" i="6"/>
  <c r="Q61" i="6"/>
  <c r="Q59" i="6"/>
  <c r="Q57" i="6"/>
  <c r="Q55" i="6"/>
  <c r="Q53" i="6"/>
  <c r="Q51" i="6"/>
  <c r="Q49" i="6"/>
  <c r="Q47" i="6"/>
  <c r="Q45" i="6"/>
  <c r="Q43" i="6"/>
  <c r="Q41" i="6"/>
  <c r="Q39" i="6"/>
  <c r="Q37" i="6"/>
  <c r="Q35" i="6"/>
  <c r="Q33" i="6"/>
  <c r="Q31" i="6"/>
  <c r="Q29" i="6"/>
  <c r="Q27" i="6"/>
  <c r="Q25" i="6"/>
  <c r="Q23" i="6"/>
  <c r="Q21" i="6"/>
  <c r="Q19" i="6"/>
  <c r="Q17" i="6"/>
  <c r="Q15" i="6"/>
  <c r="Q13" i="6"/>
  <c r="Q11" i="6"/>
  <c r="Q9" i="6"/>
  <c r="Q7" i="6"/>
  <c r="Q5" i="6"/>
  <c r="Q105" i="6"/>
  <c r="Q101" i="6"/>
  <c r="Q97" i="6"/>
  <c r="Q93" i="6"/>
  <c r="Q89" i="6"/>
  <c r="Q83" i="6"/>
  <c r="Q26" i="6"/>
  <c r="Q24" i="6"/>
  <c r="Q22" i="6"/>
  <c r="Q20" i="6"/>
  <c r="Q18" i="6"/>
  <c r="Q16" i="6"/>
  <c r="Q14" i="6"/>
  <c r="Q12" i="6"/>
  <c r="Q10" i="6"/>
  <c r="Q8" i="6"/>
  <c r="V4" i="6"/>
  <c r="U4" i="6"/>
  <c r="V3" i="6"/>
  <c r="U3" i="6"/>
  <c r="T3" i="6"/>
  <c r="Q4" i="6" l="1"/>
  <c r="Q3" i="6"/>
  <c r="I4" i="1"/>
  <c r="I5" i="1"/>
</calcChain>
</file>

<file path=xl/sharedStrings.xml><?xml version="1.0" encoding="utf-8"?>
<sst xmlns="http://schemas.openxmlformats.org/spreadsheetml/2006/main" count="204" uniqueCount="155">
  <si>
    <t>代表者情報</t>
    <rPh sb="0" eb="3">
      <t>だいひょうしゃ</t>
    </rPh>
    <rPh sb="3" eb="5">
      <t>じょうほう</t>
    </rPh>
    <phoneticPr fontId="2" type="Hiragana"/>
  </si>
  <si>
    <t>確認欄</t>
    <rPh sb="0" eb="2">
      <t>かくにん</t>
    </rPh>
    <rPh sb="2" eb="3">
      <t>らん</t>
    </rPh>
    <phoneticPr fontId="2" type="Hiragana"/>
  </si>
  <si>
    <t>代表者氏名</t>
    <rPh sb="0" eb="3">
      <t>だいひょうしゃ</t>
    </rPh>
    <rPh sb="3" eb="5">
      <t>しめい</t>
    </rPh>
    <phoneticPr fontId="2" type="Hiragana"/>
  </si>
  <si>
    <t>申込人数</t>
    <rPh sb="0" eb="2">
      <t>モウシコ</t>
    </rPh>
    <rPh sb="2" eb="4">
      <t>ニンズウ</t>
    </rPh>
    <phoneticPr fontId="2"/>
  </si>
  <si>
    <t>所属クラブ名</t>
    <rPh sb="0" eb="2">
      <t>しょぞく</t>
    </rPh>
    <rPh sb="5" eb="6">
      <t>めい</t>
    </rPh>
    <phoneticPr fontId="2" type="Hiragana"/>
  </si>
  <si>
    <t>参加費総額</t>
    <rPh sb="0" eb="3">
      <t>サンカヒ</t>
    </rPh>
    <rPh sb="3" eb="5">
      <t>ソウガク</t>
    </rPh>
    <phoneticPr fontId="2"/>
  </si>
  <si>
    <t>メールアドレス
（ＰＣメールアドレス）</t>
    <phoneticPr fontId="2" type="Hiragana"/>
  </si>
  <si>
    <t>プログラム郵送数</t>
    <rPh sb="5" eb="7">
      <t>ユウソウ</t>
    </rPh>
    <rPh sb="7" eb="8">
      <t>スウ</t>
    </rPh>
    <phoneticPr fontId="2"/>
  </si>
  <si>
    <t>振込人名
【代表者と異なる場合のみ】</t>
    <rPh sb="0" eb="2">
      <t>ふりこみ</t>
    </rPh>
    <rPh sb="2" eb="3">
      <t>にん</t>
    </rPh>
    <rPh sb="3" eb="4">
      <t>めい</t>
    </rPh>
    <rPh sb="6" eb="9">
      <t>だいひょうしゃ</t>
    </rPh>
    <rPh sb="10" eb="11">
      <t>こと</t>
    </rPh>
    <rPh sb="13" eb="15">
      <t>ばあい</t>
    </rPh>
    <phoneticPr fontId="2" type="Hiragana"/>
  </si>
  <si>
    <t>振込予定日</t>
    <rPh sb="0" eb="2">
      <t>ふりこみ</t>
    </rPh>
    <rPh sb="2" eb="5">
      <t>よていび</t>
    </rPh>
    <phoneticPr fontId="2" type="Hiragana"/>
  </si>
  <si>
    <t>確認欄は「入力」シートに入力したデータが自動で計算されます。</t>
    <rPh sb="0" eb="2">
      <t>カクニン</t>
    </rPh>
    <rPh sb="2" eb="3">
      <t>ラン</t>
    </rPh>
    <rPh sb="5" eb="7">
      <t>ニュウリョク</t>
    </rPh>
    <rPh sb="12" eb="14">
      <t>ニュウリョク</t>
    </rPh>
    <rPh sb="20" eb="22">
      <t>ジドウ</t>
    </rPh>
    <rPh sb="23" eb="25">
      <t>ケイサン</t>
    </rPh>
    <phoneticPr fontId="2"/>
  </si>
  <si>
    <t>申込人数の確認などにお使いください。</t>
    <rPh sb="0" eb="2">
      <t>モウシコミ</t>
    </rPh>
    <rPh sb="2" eb="4">
      <t>ニンズウ</t>
    </rPh>
    <rPh sb="5" eb="7">
      <t>カクニン</t>
    </rPh>
    <rPh sb="11" eb="12">
      <t>ツカ</t>
    </rPh>
    <phoneticPr fontId="2"/>
  </si>
  <si>
    <t>※　年齢に不備があると、正確な参加金額が算出されない恐れがあります。</t>
    <phoneticPr fontId="2"/>
  </si>
  <si>
    <t>　</t>
    <phoneticPr fontId="2"/>
  </si>
  <si>
    <t>に送信してください。</t>
  </si>
  <si>
    <t>口座番号等は大会公式サイト</t>
    <rPh sb="0" eb="2">
      <t>コウザ</t>
    </rPh>
    <rPh sb="2" eb="4">
      <t>バンゴウ</t>
    </rPh>
    <rPh sb="4" eb="5">
      <t>トウ</t>
    </rPh>
    <rPh sb="6" eb="8">
      <t>タイカイ</t>
    </rPh>
    <rPh sb="8" eb="10">
      <t>コウシキ</t>
    </rPh>
    <phoneticPr fontId="2"/>
  </si>
  <si>
    <t>注意</t>
    <rPh sb="0" eb="2">
      <t>チュウイ</t>
    </rPh>
    <phoneticPr fontId="2"/>
  </si>
  <si>
    <t>多数の数式によって、計算・入力チェックを行っています。必要項目の入力以外は変更しないようお願いします。</t>
    <rPh sb="0" eb="2">
      <t>タスウ</t>
    </rPh>
    <rPh sb="3" eb="5">
      <t>スウシキ</t>
    </rPh>
    <rPh sb="10" eb="12">
      <t>ケイサン</t>
    </rPh>
    <rPh sb="13" eb="15">
      <t>ニュウリョク</t>
    </rPh>
    <rPh sb="20" eb="21">
      <t>オコナ</t>
    </rPh>
    <rPh sb="27" eb="29">
      <t>ヒツヨウ</t>
    </rPh>
    <rPh sb="29" eb="31">
      <t>コウモク</t>
    </rPh>
    <rPh sb="32" eb="34">
      <t>ニュウリョク</t>
    </rPh>
    <rPh sb="34" eb="36">
      <t>イガイ</t>
    </rPh>
    <rPh sb="37" eb="39">
      <t>ヘンコウ</t>
    </rPh>
    <rPh sb="45" eb="46">
      <t>ネガ</t>
    </rPh>
    <phoneticPr fontId="2"/>
  </si>
  <si>
    <t>色の説明</t>
  </si>
  <si>
    <t>年齢【必須】</t>
    <rPh sb="0" eb="2">
      <t>ねんれい</t>
    </rPh>
    <rPh sb="3" eb="5">
      <t>ひっす</t>
    </rPh>
    <phoneticPr fontId="2" type="Hiragana"/>
  </si>
  <si>
    <t>参加費</t>
    <rPh sb="0" eb="3">
      <t>サンカヒ</t>
    </rPh>
    <phoneticPr fontId="2"/>
  </si>
  <si>
    <t>備考</t>
    <rPh sb="0" eb="2">
      <t>びこう</t>
    </rPh>
    <phoneticPr fontId="2" type="Hiragana"/>
  </si>
  <si>
    <t>No.</t>
    <phoneticPr fontId="2" type="Hiragana"/>
  </si>
  <si>
    <t>性別</t>
    <rPh sb="0" eb="2">
      <t>セイベツ</t>
    </rPh>
    <phoneticPr fontId="2"/>
  </si>
  <si>
    <t>成績表</t>
    <rPh sb="0" eb="2">
      <t>せいせき</t>
    </rPh>
    <rPh sb="2" eb="3">
      <t>ひょう</t>
    </rPh>
    <phoneticPr fontId="2" type="Hiragana"/>
  </si>
  <si>
    <t>男</t>
  </si>
  <si>
    <t>東大OLK</t>
    <rPh sb="0" eb="2">
      <t>とうだい</t>
    </rPh>
    <phoneticPr fontId="2" type="Hiragana"/>
  </si>
  <si>
    <t>M20A</t>
  </si>
  <si>
    <t>申込方法</t>
    <rPh sb="0" eb="2">
      <t>モウシコミ</t>
    </rPh>
    <rPh sb="2" eb="4">
      <t>ホウホウ</t>
    </rPh>
    <phoneticPr fontId="1"/>
  </si>
  <si>
    <t>クラス</t>
    <phoneticPr fontId="1"/>
  </si>
  <si>
    <t>金額</t>
    <rPh sb="0" eb="2">
      <t>キンガク</t>
    </rPh>
    <phoneticPr fontId="1"/>
  </si>
  <si>
    <t>プログラム</t>
    <phoneticPr fontId="1"/>
  </si>
  <si>
    <t>成績表</t>
    <rPh sb="0" eb="2">
      <t>セイセキ</t>
    </rPh>
    <rPh sb="2" eb="3">
      <t>ヒョウ</t>
    </rPh>
    <phoneticPr fontId="1"/>
  </si>
  <si>
    <t>希望しない</t>
    <rPh sb="0" eb="2">
      <t>キボウ</t>
    </rPh>
    <phoneticPr fontId="1"/>
  </si>
  <si>
    <t>希望する</t>
    <rPh sb="0" eb="2">
      <t>キボウ</t>
    </rPh>
    <phoneticPr fontId="1"/>
  </si>
  <si>
    <t>レンタル</t>
    <phoneticPr fontId="1"/>
  </si>
  <si>
    <t>ME</t>
  </si>
  <si>
    <t>M21A</t>
  </si>
  <si>
    <t>MAS</t>
  </si>
  <si>
    <t>MASS</t>
  </si>
  <si>
    <t>M70A</t>
  </si>
  <si>
    <t>M60A</t>
  </si>
  <si>
    <t>M50A</t>
  </si>
  <si>
    <t>M43A</t>
  </si>
  <si>
    <t>M35A</t>
  </si>
  <si>
    <t>M18A</t>
  </si>
  <si>
    <t>M15</t>
  </si>
  <si>
    <t>M12</t>
  </si>
  <si>
    <t>WE</t>
  </si>
  <si>
    <t>W21A</t>
  </si>
  <si>
    <t>WAS</t>
  </si>
  <si>
    <t>W60A</t>
  </si>
  <si>
    <t>W50A</t>
  </si>
  <si>
    <t>W43A</t>
  </si>
  <si>
    <t>W35A</t>
  </si>
  <si>
    <t>W20A</t>
  </si>
  <si>
    <t>W18A</t>
  </si>
  <si>
    <t>W15</t>
  </si>
  <si>
    <t>W12</t>
  </si>
  <si>
    <t>BL</t>
    <phoneticPr fontId="1"/>
  </si>
  <si>
    <t>BS</t>
    <phoneticPr fontId="1"/>
  </si>
  <si>
    <t>MF</t>
    <phoneticPr fontId="1"/>
  </si>
  <si>
    <t>WF</t>
    <phoneticPr fontId="1"/>
  </si>
  <si>
    <t>会場申込</t>
    <rPh sb="0" eb="2">
      <t>カイジョウ</t>
    </rPh>
    <rPh sb="2" eb="4">
      <t>モウシコミ</t>
    </rPh>
    <phoneticPr fontId="1"/>
  </si>
  <si>
    <t>メール申込</t>
    <rPh sb="3" eb="5">
      <t>モウシコミ</t>
    </rPh>
    <phoneticPr fontId="1"/>
  </si>
  <si>
    <t>郵送申込</t>
    <rPh sb="0" eb="2">
      <t>ユウソウ</t>
    </rPh>
    <rPh sb="2" eb="4">
      <t>モウシコミ</t>
    </rPh>
    <phoneticPr fontId="1"/>
  </si>
  <si>
    <t>その他</t>
    <rPh sb="2" eb="3">
      <t>ホカ</t>
    </rPh>
    <phoneticPr fontId="1"/>
  </si>
  <si>
    <t>クラス</t>
    <phoneticPr fontId="1"/>
  </si>
  <si>
    <t>参加費</t>
    <rPh sb="0" eb="3">
      <t>サンカヒ</t>
    </rPh>
    <phoneticPr fontId="1"/>
  </si>
  <si>
    <t>レーン</t>
    <phoneticPr fontId="1"/>
  </si>
  <si>
    <t>年齢上限</t>
    <rPh sb="0" eb="2">
      <t>ネンレイ</t>
    </rPh>
    <rPh sb="2" eb="4">
      <t>ジョウゲン</t>
    </rPh>
    <phoneticPr fontId="1"/>
  </si>
  <si>
    <t>年齢下限</t>
    <rPh sb="0" eb="2">
      <t>ネンレイ</t>
    </rPh>
    <rPh sb="2" eb="4">
      <t>カゲン</t>
    </rPh>
    <phoneticPr fontId="1"/>
  </si>
  <si>
    <t>「確認」シートの「確認欄」で、各項目が入力通り反映されているか、ご確認ください。各項目は自動計算されます。</t>
    <rPh sb="1" eb="3">
      <t>カクニン</t>
    </rPh>
    <rPh sb="9" eb="11">
      <t>カクニン</t>
    </rPh>
    <rPh sb="11" eb="12">
      <t>ラン</t>
    </rPh>
    <rPh sb="15" eb="18">
      <t>カクコウモク</t>
    </rPh>
    <rPh sb="19" eb="21">
      <t>ニュウリョク</t>
    </rPh>
    <rPh sb="21" eb="22">
      <t>ドオ</t>
    </rPh>
    <rPh sb="23" eb="25">
      <t>ハンエイ</t>
    </rPh>
    <rPh sb="33" eb="35">
      <t>カクニン</t>
    </rPh>
    <rPh sb="40" eb="43">
      <t>カクコウモク</t>
    </rPh>
    <rPh sb="44" eb="46">
      <t>ジドウ</t>
    </rPh>
    <rPh sb="46" eb="48">
      <t>ケイサン</t>
    </rPh>
    <phoneticPr fontId="2"/>
  </si>
  <si>
    <t>「確認」シートを選択し、「代表者情報」欄に入力してください。（シートは画面左下で選べます）</t>
    <rPh sb="1" eb="3">
      <t>カクニン</t>
    </rPh>
    <rPh sb="8" eb="10">
      <t>センタク</t>
    </rPh>
    <rPh sb="13" eb="16">
      <t>ダイヒョウシャ</t>
    </rPh>
    <rPh sb="16" eb="18">
      <t>ジョウホウ</t>
    </rPh>
    <rPh sb="19" eb="20">
      <t>ラン</t>
    </rPh>
    <rPh sb="21" eb="23">
      <t>ニュウリョク</t>
    </rPh>
    <phoneticPr fontId="2"/>
  </si>
  <si>
    <t>シートに不備が無いことを確認次第、折り返しこちらからメールを差し上げます。</t>
    <rPh sb="4" eb="6">
      <t>フビ</t>
    </rPh>
    <rPh sb="7" eb="8">
      <t>ナ</t>
    </rPh>
    <rPh sb="12" eb="14">
      <t>カクニン</t>
    </rPh>
    <rPh sb="14" eb="16">
      <t>シダイ</t>
    </rPh>
    <rPh sb="17" eb="18">
      <t>オ</t>
    </rPh>
    <rPh sb="19" eb="20">
      <t>カエ</t>
    </rPh>
    <rPh sb="30" eb="31">
      <t>サ</t>
    </rPh>
    <rPh sb="32" eb="33">
      <t>ア</t>
    </rPh>
    <phoneticPr fontId="1"/>
  </si>
  <si>
    <t>送信から数日経ちましても返信が無い場合、メールが届いていない可能性があります。</t>
    <rPh sb="0" eb="2">
      <t>ソウシン</t>
    </rPh>
    <rPh sb="4" eb="6">
      <t>スウジツ</t>
    </rPh>
    <rPh sb="6" eb="7">
      <t>タ</t>
    </rPh>
    <rPh sb="12" eb="14">
      <t>ヘンシン</t>
    </rPh>
    <rPh sb="15" eb="16">
      <t>ナ</t>
    </rPh>
    <rPh sb="17" eb="19">
      <t>バアイ</t>
    </rPh>
    <rPh sb="24" eb="25">
      <t>トド</t>
    </rPh>
    <rPh sb="30" eb="33">
      <t>カノウセイ</t>
    </rPh>
    <phoneticPr fontId="1"/>
  </si>
  <si>
    <t>にてご確認ください。</t>
    <rPh sb="3" eb="5">
      <t>カクニン</t>
    </rPh>
    <phoneticPr fontId="1"/>
  </si>
  <si>
    <t>エントリーリストは大会公式サイト</t>
    <rPh sb="9" eb="11">
      <t>タイカイ</t>
    </rPh>
    <rPh sb="11" eb="13">
      <t>コウシキ</t>
    </rPh>
    <phoneticPr fontId="1"/>
  </si>
  <si>
    <t>プログラム</t>
    <phoneticPr fontId="2" type="Hiragana"/>
  </si>
  <si>
    <t>03-XXXX-XXXX</t>
    <phoneticPr fontId="2"/>
  </si>
  <si>
    <t>性別
【必須】</t>
    <rPh sb="0" eb="2">
      <t>セイベツ</t>
    </rPh>
    <phoneticPr fontId="2"/>
  </si>
  <si>
    <t>住所
(〒のハイフンもご記入ください）</t>
    <rPh sb="0" eb="2">
      <t>じゅうしょ</t>
    </rPh>
    <rPh sb="12" eb="14">
      <t>きにゅう</t>
    </rPh>
    <phoneticPr fontId="2" type="Hiragana"/>
  </si>
  <si>
    <t>必須項目です。</t>
    <rPh sb="0" eb="2">
      <t>ヒッス</t>
    </rPh>
    <rPh sb="2" eb="4">
      <t>コウモク</t>
    </rPh>
    <phoneticPr fontId="1"/>
  </si>
  <si>
    <t>マイカード</t>
    <phoneticPr fontId="1"/>
  </si>
  <si>
    <t>東大太郎</t>
    <rPh sb="0" eb="2">
      <t>トウダイ</t>
    </rPh>
    <rPh sb="2" eb="4">
      <t>タロウ</t>
    </rPh>
    <phoneticPr fontId="2"/>
  </si>
  <si>
    <t>例</t>
    <rPh sb="0" eb="1">
      <t>レイ</t>
    </rPh>
    <phoneticPr fontId="2"/>
  </si>
  <si>
    <t>お手数おかけしますが、再度上記のアドレスにメール下さいますようお願いします。</t>
    <rPh sb="1" eb="3">
      <t>テスウ</t>
    </rPh>
    <rPh sb="11" eb="13">
      <t>サイド</t>
    </rPh>
    <rPh sb="13" eb="15">
      <t>ジョウキ</t>
    </rPh>
    <rPh sb="24" eb="25">
      <t>クダ</t>
    </rPh>
    <rPh sb="32" eb="33">
      <t>ネガ</t>
    </rPh>
    <phoneticPr fontId="1"/>
  </si>
  <si>
    <r>
      <t>◇入力すべき項目は</t>
    </r>
    <r>
      <rPr>
        <sz val="9"/>
        <color indexed="47"/>
        <rFont val="ＭＳ Ｐゴシック"/>
        <family val="3"/>
        <charset val="128"/>
      </rPr>
      <t>■</t>
    </r>
    <r>
      <rPr>
        <sz val="9"/>
        <rFont val="ＭＳ Ｐゴシック"/>
        <family val="3"/>
        <charset val="128"/>
      </rPr>
      <t>色に塗られます。</t>
    </r>
    <rPh sb="1" eb="3">
      <t>ニュウリョク</t>
    </rPh>
    <rPh sb="6" eb="8">
      <t>コウモク</t>
    </rPh>
    <rPh sb="10" eb="11">
      <t>イロ</t>
    </rPh>
    <rPh sb="12" eb="13">
      <t>ヌ</t>
    </rPh>
    <phoneticPr fontId="2"/>
  </si>
  <si>
    <t>電話番号</t>
    <rPh sb="0" eb="2">
      <t>でんわ</t>
    </rPh>
    <rPh sb="2" eb="4">
      <t>ばんごう</t>
    </rPh>
    <phoneticPr fontId="2" type="Hiragana"/>
  </si>
  <si>
    <t>2. 参加者データを入力してください</t>
    <rPh sb="3" eb="6">
      <t>サンカシャ</t>
    </rPh>
    <rPh sb="10" eb="12">
      <t>ニュウリョク</t>
    </rPh>
    <phoneticPr fontId="2"/>
  </si>
  <si>
    <t>1. 代表者データを入力してください</t>
    <rPh sb="3" eb="6">
      <t>ダイヒョウシャ</t>
    </rPh>
    <rPh sb="10" eb="12">
      <t>ニュウリョク</t>
    </rPh>
    <phoneticPr fontId="2"/>
  </si>
  <si>
    <t>3. 参加費等を確認してください</t>
    <rPh sb="3" eb="6">
      <t>サンカヒ</t>
    </rPh>
    <rPh sb="6" eb="7">
      <t>トウ</t>
    </rPh>
    <rPh sb="8" eb="10">
      <t>カクニン</t>
    </rPh>
    <phoneticPr fontId="2"/>
  </si>
  <si>
    <t>4. このファイルをメールに添付して送信してください</t>
    <rPh sb="14" eb="16">
      <t>テンプ</t>
    </rPh>
    <rPh sb="18" eb="20">
      <t>ソウシン</t>
    </rPh>
    <phoneticPr fontId="2"/>
  </si>
  <si>
    <t>6. 申込状況の確認をしてください</t>
    <rPh sb="3" eb="5">
      <t>モウシコ</t>
    </rPh>
    <rPh sb="5" eb="7">
      <t>ジョウキョウ</t>
    </rPh>
    <rPh sb="8" eb="10">
      <t>カクニン</t>
    </rPh>
    <phoneticPr fontId="2"/>
  </si>
  <si>
    <t>代表者名と振込人名が異なる場合は、振込人名を入力してください。</t>
    <rPh sb="0" eb="3">
      <t>ダイヒョウシャ</t>
    </rPh>
    <rPh sb="3" eb="4">
      <t>メイ</t>
    </rPh>
    <rPh sb="5" eb="7">
      <t>フリコミ</t>
    </rPh>
    <rPh sb="7" eb="9">
      <t>ジンメイ</t>
    </rPh>
    <rPh sb="10" eb="11">
      <t>コト</t>
    </rPh>
    <rPh sb="13" eb="15">
      <t>バアイ</t>
    </rPh>
    <rPh sb="17" eb="19">
      <t>フリコミ</t>
    </rPh>
    <rPh sb="19" eb="21">
      <t>ジンメイ</t>
    </rPh>
    <rPh sb="22" eb="24">
      <t>ニュウリョク</t>
    </rPh>
    <phoneticPr fontId="2"/>
  </si>
  <si>
    <t>本文に代表者名をご入力の上、　</t>
    <rPh sb="0" eb="2">
      <t>ホンブン</t>
    </rPh>
    <rPh sb="3" eb="6">
      <t>ダイヒョウシャ</t>
    </rPh>
    <rPh sb="6" eb="7">
      <t>メイ</t>
    </rPh>
    <rPh sb="9" eb="11">
      <t>ニュウリョク</t>
    </rPh>
    <rPh sb="12" eb="13">
      <t>ウエ</t>
    </rPh>
    <phoneticPr fontId="2"/>
  </si>
  <si>
    <t>◇「入力」シートを選択し、参加者の各データを入力してください。【必須】のついた項目は全員入力必須です。</t>
    <rPh sb="2" eb="4">
      <t>ニュウリョク</t>
    </rPh>
    <rPh sb="9" eb="11">
      <t>センタク</t>
    </rPh>
    <rPh sb="13" eb="16">
      <t>サンカシャ</t>
    </rPh>
    <rPh sb="17" eb="18">
      <t>カク</t>
    </rPh>
    <rPh sb="22" eb="24">
      <t>ニュウリョク</t>
    </rPh>
    <rPh sb="32" eb="34">
      <t>ヒッス</t>
    </rPh>
    <rPh sb="39" eb="41">
      <t>コウモク</t>
    </rPh>
    <rPh sb="42" eb="44">
      <t>ゼンイン</t>
    </rPh>
    <rPh sb="44" eb="46">
      <t>ニュウリョク</t>
    </rPh>
    <rPh sb="46" eb="48">
      <t>ヒッス</t>
    </rPh>
    <phoneticPr fontId="2"/>
  </si>
  <si>
    <t>5. 参加費を払い込んでください</t>
    <rPh sb="3" eb="6">
      <t>サンカヒ</t>
    </rPh>
    <rPh sb="7" eb="8">
      <t>ハラ</t>
    </rPh>
    <rPh sb="9" eb="10">
      <t>コ</t>
    </rPh>
    <phoneticPr fontId="2"/>
  </si>
  <si>
    <t>代表者様ご自身のデータも「入力」シートの参加者欄に入力してください。</t>
    <rPh sb="0" eb="3">
      <t>だいひょうしゃ</t>
    </rPh>
    <rPh sb="3" eb="4">
      <t>さま</t>
    </rPh>
    <rPh sb="5" eb="7">
      <t>じしん</t>
    </rPh>
    <rPh sb="13" eb="15">
      <t>にゅうりょく</t>
    </rPh>
    <rPh sb="20" eb="23">
      <t>さんかしゃ</t>
    </rPh>
    <rPh sb="23" eb="24">
      <t>らん</t>
    </rPh>
    <rPh sb="25" eb="27">
      <t>にゅうりょく</t>
    </rPh>
    <phoneticPr fontId="2" type="Hiragana"/>
  </si>
  <si>
    <t>トウダイタロウ</t>
    <phoneticPr fontId="2"/>
  </si>
  <si>
    <t>郵便番号
【必須】</t>
    <rPh sb="0" eb="4">
      <t>ユウビンバンゴウ</t>
    </rPh>
    <rPh sb="6" eb="8">
      <t>ヒッス</t>
    </rPh>
    <phoneticPr fontId="2"/>
  </si>
  <si>
    <t>住所（郵送希望先）
【必須】</t>
    <rPh sb="0" eb="2">
      <t>ジュウショ</t>
    </rPh>
    <rPh sb="3" eb="5">
      <t>ユウソウ</t>
    </rPh>
    <rPh sb="5" eb="7">
      <t>キボウ</t>
    </rPh>
    <rPh sb="7" eb="8">
      <t>サキ</t>
    </rPh>
    <rPh sb="11" eb="13">
      <t>ヒッス</t>
    </rPh>
    <phoneticPr fontId="2"/>
  </si>
  <si>
    <t>プログラム郵送
【必須】</t>
    <rPh sb="5" eb="7">
      <t>ユウソウ</t>
    </rPh>
    <phoneticPr fontId="2"/>
  </si>
  <si>
    <t>所属</t>
    <rPh sb="0" eb="2">
      <t>ショゾク</t>
    </rPh>
    <phoneticPr fontId="2"/>
  </si>
  <si>
    <t>Eカード</t>
    <phoneticPr fontId="1"/>
  </si>
  <si>
    <t>北信越Ms</t>
    <rPh sb="0" eb="3">
      <t>ホクシンエツ</t>
    </rPh>
    <phoneticPr fontId="1"/>
  </si>
  <si>
    <t>北東Ms</t>
    <rPh sb="0" eb="2">
      <t>ホクトウ</t>
    </rPh>
    <phoneticPr fontId="1"/>
  </si>
  <si>
    <t>北東Ws</t>
    <rPh sb="0" eb="2">
      <t>ホクトウ</t>
    </rPh>
    <phoneticPr fontId="1"/>
  </si>
  <si>
    <t>北信越Ws</t>
    <rPh sb="0" eb="3">
      <t>ホクシンエツ</t>
    </rPh>
    <phoneticPr fontId="1"/>
  </si>
  <si>
    <t>フリガナ
（氏名間の空白不要）
【必須】</t>
    <rPh sb="6" eb="8">
      <t>シメイ</t>
    </rPh>
    <rPh sb="8" eb="9">
      <t>アイダ</t>
    </rPh>
    <rPh sb="10" eb="12">
      <t>クウハク</t>
    </rPh>
    <rPh sb="12" eb="14">
      <t>フヨウ</t>
    </rPh>
    <rPh sb="17" eb="19">
      <t>ヒッス</t>
    </rPh>
    <phoneticPr fontId="2"/>
  </si>
  <si>
    <t>113-0033</t>
    <phoneticPr fontId="1"/>
  </si>
  <si>
    <t>名前
（氏名間の空白不要）</t>
    <rPh sb="0" eb="2">
      <t>なm</t>
    </rPh>
    <rPh sb="4" eb="6">
      <t>しめい</t>
    </rPh>
    <rPh sb="6" eb="7">
      <t>かん</t>
    </rPh>
    <rPh sb="8" eb="10">
      <t>くうはく</t>
    </rPh>
    <rPh sb="10" eb="12">
      <t>ふよう</t>
    </rPh>
    <phoneticPr fontId="2" type="Hiragana"/>
  </si>
  <si>
    <t>生年月日
【必須】</t>
    <rPh sb="0" eb="2">
      <t>セイネン</t>
    </rPh>
    <rPh sb="2" eb="4">
      <t>ガッピ</t>
    </rPh>
    <rPh sb="6" eb="8">
      <t>ヒッス</t>
    </rPh>
    <phoneticPr fontId="1"/>
  </si>
  <si>
    <t>電話番号
【必須】</t>
    <rPh sb="0" eb="2">
      <t>デンワ</t>
    </rPh>
    <rPh sb="2" eb="4">
      <t>バンゴウ</t>
    </rPh>
    <rPh sb="6" eb="8">
      <t>ヒッス</t>
    </rPh>
    <phoneticPr fontId="2"/>
  </si>
  <si>
    <t>報告書郵送
【必須】</t>
    <rPh sb="0" eb="3">
      <t>ホウコクショ</t>
    </rPh>
    <rPh sb="3" eb="5">
      <t>ユウソウ</t>
    </rPh>
    <phoneticPr fontId="2"/>
  </si>
  <si>
    <t>報告書郵送数</t>
    <rPh sb="0" eb="3">
      <t>ホウコクショ</t>
    </rPh>
    <rPh sb="3" eb="5">
      <t>ユウソウ</t>
    </rPh>
    <rPh sb="5" eb="6">
      <t>スウ</t>
    </rPh>
    <phoneticPr fontId="2"/>
  </si>
  <si>
    <t>自動車の駐車
【交通欄で自動車を
選んだ方は必須】</t>
    <rPh sb="0" eb="3">
      <t>ジドウシャ</t>
    </rPh>
    <rPh sb="4" eb="6">
      <t>チュウシャ</t>
    </rPh>
    <rPh sb="8" eb="10">
      <t>コウツウ</t>
    </rPh>
    <rPh sb="10" eb="11">
      <t>ラン</t>
    </rPh>
    <rPh sb="12" eb="15">
      <t>ジドウシャ</t>
    </rPh>
    <rPh sb="17" eb="18">
      <t>エラ</t>
    </rPh>
    <rPh sb="20" eb="21">
      <t>カタ</t>
    </rPh>
    <rPh sb="22" eb="24">
      <t>ヒッス</t>
    </rPh>
    <phoneticPr fontId="1"/>
  </si>
  <si>
    <t>希望駐車台数</t>
    <rPh sb="0" eb="4">
      <t>キボウチュウシャ</t>
    </rPh>
    <rPh sb="4" eb="6">
      <t>ダイスウ</t>
    </rPh>
    <phoneticPr fontId="1"/>
  </si>
  <si>
    <t>◇交通入力時の注意</t>
    <rPh sb="1" eb="3">
      <t>コウツウ</t>
    </rPh>
    <rPh sb="3" eb="6">
      <t>ニュウリョクジ</t>
    </rPh>
    <rPh sb="7" eb="9">
      <t>チュウイ</t>
    </rPh>
    <phoneticPr fontId="1"/>
  </si>
  <si>
    <t>※　「自動車」をお選びの際は「運転手」か「同乗者・他」かを入力してください。</t>
    <rPh sb="3" eb="6">
      <t>ジドウシャ</t>
    </rPh>
    <rPh sb="9" eb="10">
      <t>エラ</t>
    </rPh>
    <rPh sb="12" eb="13">
      <t>サイ</t>
    </rPh>
    <rPh sb="15" eb="18">
      <t>ウンテンシュ</t>
    </rPh>
    <rPh sb="21" eb="23">
      <t>ドウジョウ</t>
    </rPh>
    <rPh sb="23" eb="24">
      <t>シャ</t>
    </rPh>
    <rPh sb="25" eb="26">
      <t>タ</t>
    </rPh>
    <rPh sb="29" eb="31">
      <t>ニュウリョク</t>
    </rPh>
    <phoneticPr fontId="1"/>
  </si>
  <si>
    <r>
      <t>　　　その際</t>
    </r>
    <r>
      <rPr>
        <b/>
        <sz val="9"/>
        <color rgb="FFFF0000"/>
        <rFont val="ＭＳ Ｐゴシック"/>
        <family val="3"/>
        <charset val="128"/>
      </rPr>
      <t>「運転手」の数で必要な駐車場数を把握します</t>
    </r>
    <r>
      <rPr>
        <sz val="9"/>
        <rFont val="ＭＳ Ｐゴシック"/>
        <family val="3"/>
        <charset val="128"/>
      </rPr>
      <t>のでお気を付けください。</t>
    </r>
    <rPh sb="5" eb="6">
      <t>サイ</t>
    </rPh>
    <rPh sb="7" eb="10">
      <t>ウンテンシュ</t>
    </rPh>
    <rPh sb="12" eb="13">
      <t>カズ</t>
    </rPh>
    <rPh sb="14" eb="16">
      <t>ヒツヨウ</t>
    </rPh>
    <rPh sb="17" eb="20">
      <t>チュウシャジョウ</t>
    </rPh>
    <rPh sb="20" eb="21">
      <t>スウ</t>
    </rPh>
    <rPh sb="22" eb="24">
      <t>ハアク</t>
    </rPh>
    <rPh sb="30" eb="31">
      <t>キ</t>
    </rPh>
    <rPh sb="32" eb="33">
      <t>ツ</t>
    </rPh>
    <phoneticPr fontId="1"/>
  </si>
  <si>
    <r>
      <t>※希望駐車台数には</t>
    </r>
    <r>
      <rPr>
        <sz val="9"/>
        <color rgb="FFFF0000"/>
        <rFont val="ＭＳ Ｐゴシック"/>
        <family val="3"/>
        <charset val="128"/>
        <scheme val="minor"/>
      </rPr>
      <t>「運転手」の数</t>
    </r>
    <r>
      <rPr>
        <sz val="9"/>
        <color theme="1"/>
        <rFont val="ＭＳ Ｐゴシック"/>
        <family val="3"/>
        <charset val="128"/>
        <scheme val="minor"/>
      </rPr>
      <t>が示されます。</t>
    </r>
    <rPh sb="1" eb="3">
      <t>キボウ</t>
    </rPh>
    <rPh sb="3" eb="5">
      <t>チュウシャ</t>
    </rPh>
    <rPh sb="5" eb="7">
      <t>ダイスウ</t>
    </rPh>
    <rPh sb="10" eb="13">
      <t>ウンテンシュ</t>
    </rPh>
    <rPh sb="15" eb="16">
      <t>カズ</t>
    </rPh>
    <rPh sb="17" eb="18">
      <t>シメ</t>
    </rPh>
    <phoneticPr fontId="1"/>
  </si>
  <si>
    <t>ナビゲーションチャレンジクラス</t>
    <phoneticPr fontId="1"/>
  </si>
  <si>
    <t>ME</t>
    <phoneticPr fontId="1"/>
  </si>
  <si>
    <t>OMM</t>
    <phoneticPr fontId="1"/>
  </si>
  <si>
    <t>個人orペア
【必須】</t>
    <rPh sb="0" eb="2">
      <t>コジン</t>
    </rPh>
    <rPh sb="8" eb="10">
      <t>ヒッス</t>
    </rPh>
    <phoneticPr fontId="1"/>
  </si>
  <si>
    <t>個人orペア</t>
    <rPh sb="0" eb="2">
      <t>コジン</t>
    </rPh>
    <phoneticPr fontId="1"/>
  </si>
  <si>
    <t>個人</t>
    <rPh sb="0" eb="2">
      <t>コジン</t>
    </rPh>
    <phoneticPr fontId="1"/>
  </si>
  <si>
    <t>ペア</t>
  </si>
  <si>
    <t>ペア</t>
    <phoneticPr fontId="1"/>
  </si>
  <si>
    <t>東大次郎</t>
    <rPh sb="0" eb="2">
      <t>トウダイ</t>
    </rPh>
    <rPh sb="2" eb="4">
      <t>ジロウ</t>
    </rPh>
    <phoneticPr fontId="1"/>
  </si>
  <si>
    <t>東大花子</t>
    <rPh sb="0" eb="2">
      <t>トウダイ</t>
    </rPh>
    <rPh sb="2" eb="4">
      <t>ハナコ</t>
    </rPh>
    <phoneticPr fontId="1"/>
  </si>
  <si>
    <t>トウダイジロウ</t>
    <phoneticPr fontId="2"/>
  </si>
  <si>
    <t>トウダイハナコ</t>
    <phoneticPr fontId="1"/>
  </si>
  <si>
    <t>女</t>
  </si>
  <si>
    <t>153-0041</t>
    <phoneticPr fontId="1"/>
  </si>
  <si>
    <t>東京都文京区本郷○－○－○　○×ハイム＊＊号</t>
    <rPh sb="3" eb="5">
      <t>ぶんきょう</t>
    </rPh>
    <rPh sb="5" eb="6">
      <t>く</t>
    </rPh>
    <rPh sb="6" eb="8">
      <t>ほんごう</t>
    </rPh>
    <rPh sb="21" eb="22">
      <t>ごう</t>
    </rPh>
    <phoneticPr fontId="2" type="Hiragana"/>
  </si>
  <si>
    <t>東京都目黒区駒場△－△　マンション□□##号室</t>
    <rPh sb="2" eb="3">
      <t>と</t>
    </rPh>
    <rPh sb="3" eb="6">
      <t>めぐろく</t>
    </rPh>
    <rPh sb="6" eb="8">
      <t>こまば</t>
    </rPh>
    <rPh sb="21" eb="22">
      <t>ごう</t>
    </rPh>
    <rPh sb="22" eb="23">
      <t>しつ</t>
    </rPh>
    <phoneticPr fontId="2" type="Hiragana"/>
  </si>
  <si>
    <t>03-****-****</t>
    <phoneticPr fontId="1"/>
  </si>
  <si>
    <t>杏友会</t>
    <rPh sb="0" eb="1">
      <t>アンズ</t>
    </rPh>
    <rPh sb="1" eb="2">
      <t>トモ</t>
    </rPh>
    <rPh sb="2" eb="3">
      <t>カイ</t>
    </rPh>
    <phoneticPr fontId="1"/>
  </si>
  <si>
    <t>同乗者・他</t>
  </si>
  <si>
    <t>運転手</t>
  </si>
  <si>
    <t>◇個人かペアかを選択し、例にならって入力してください。</t>
    <rPh sb="1" eb="3">
      <t>コジン</t>
    </rPh>
    <rPh sb="8" eb="10">
      <t>センタク</t>
    </rPh>
    <rPh sb="12" eb="13">
      <t>レイ</t>
    </rPh>
    <rPh sb="18" eb="20">
      <t>ニュウリョク</t>
    </rPh>
    <phoneticPr fontId="1"/>
  </si>
  <si>
    <t>また、参加者が50組を超え記入枠が足りない場合は、お手数ですが2枚目のエントリーシートにご記入ください。</t>
    <rPh sb="3" eb="6">
      <t>さんかしゃ</t>
    </rPh>
    <rPh sb="9" eb="10">
      <t>くみ</t>
    </rPh>
    <rPh sb="11" eb="12">
      <t>こ</t>
    </rPh>
    <rPh sb="13" eb="15">
      <t>きにゅう</t>
    </rPh>
    <rPh sb="15" eb="16">
      <t>わく</t>
    </rPh>
    <rPh sb="17" eb="18">
      <t>た</t>
    </rPh>
    <rPh sb="21" eb="23">
      <t>ばあい</t>
    </rPh>
    <rPh sb="26" eb="28">
      <t>てすう</t>
    </rPh>
    <rPh sb="32" eb="34">
      <t>まいめ</t>
    </rPh>
    <rPh sb="45" eb="47">
      <t>きにゅう</t>
    </rPh>
    <phoneticPr fontId="2" type="Hiragana"/>
  </si>
  <si>
    <t>〒　　　　</t>
    <phoneticPr fontId="1"/>
  </si>
  <si>
    <t>第39回東大OLK大会　ナビゲーションチャレンジクラスメール申込用Excelファイル</t>
    <rPh sb="0" eb="1">
      <t>ダイ</t>
    </rPh>
    <rPh sb="3" eb="4">
      <t>カイ</t>
    </rPh>
    <rPh sb="4" eb="6">
      <t>トウダイ</t>
    </rPh>
    <rPh sb="9" eb="11">
      <t>タイカイ</t>
    </rPh>
    <rPh sb="30" eb="32">
      <t>モウシコミ</t>
    </rPh>
    <rPh sb="32" eb="33">
      <t>ヨウ</t>
    </rPh>
    <phoneticPr fontId="2"/>
  </si>
  <si>
    <t>◇年齢(2018/3/31までに到達する年齢)を入力してください。例:1998/1/20生ならば、20歳で入力。</t>
    <rPh sb="1" eb="3">
      <t>ネンレイ</t>
    </rPh>
    <rPh sb="16" eb="18">
      <t>トウタツ</t>
    </rPh>
    <rPh sb="20" eb="22">
      <t>ネンレイ</t>
    </rPh>
    <rPh sb="24" eb="26">
      <t>ニュウリョク</t>
    </rPh>
    <rPh sb="33" eb="34">
      <t>レイ</t>
    </rPh>
    <rPh sb="44" eb="45">
      <t>ウ</t>
    </rPh>
    <rPh sb="51" eb="52">
      <t>サイ</t>
    </rPh>
    <rPh sb="53" eb="55">
      <t>ニュウリョク</t>
    </rPh>
    <phoneticPr fontId="2"/>
  </si>
  <si>
    <t>39th_entry@comp.olk.jp</t>
    <phoneticPr fontId="2"/>
  </si>
  <si>
    <t>http://comp.olk.jp/39/#entry</t>
    <phoneticPr fontId="1"/>
  </si>
  <si>
    <r>
      <t>尚、メール送信、参加費払込の締切は</t>
    </r>
    <r>
      <rPr>
        <b/>
        <sz val="9"/>
        <color rgb="FFFF0000"/>
        <rFont val="ＭＳ Ｐゴシック"/>
        <family val="3"/>
        <charset val="128"/>
      </rPr>
      <t xml:space="preserve"> 5月1日(月)</t>
    </r>
    <r>
      <rPr>
        <sz val="9"/>
        <rFont val="ＭＳ Ｐゴシック"/>
        <family val="3"/>
        <charset val="128"/>
      </rPr>
      <t>です。（新人参加申込締切は5月8日（月））</t>
    </r>
    <rPh sb="0" eb="1">
      <t>ナオ</t>
    </rPh>
    <rPh sb="5" eb="7">
      <t>ソウシン</t>
    </rPh>
    <rPh sb="8" eb="11">
      <t>サンカヒ</t>
    </rPh>
    <rPh sb="11" eb="13">
      <t>ハライコ</t>
    </rPh>
    <rPh sb="14" eb="16">
      <t>シメキ</t>
    </rPh>
    <rPh sb="19" eb="20">
      <t>ガツ</t>
    </rPh>
    <rPh sb="21" eb="22">
      <t>ニチ</t>
    </rPh>
    <rPh sb="23" eb="24">
      <t>ツキ</t>
    </rPh>
    <rPh sb="29" eb="31">
      <t>シンジン</t>
    </rPh>
    <rPh sb="31" eb="33">
      <t>サンカ</t>
    </rPh>
    <rPh sb="33" eb="35">
      <t>モウシコミ</t>
    </rPh>
    <rPh sb="35" eb="36">
      <t>シ</t>
    </rPh>
    <rPh sb="36" eb="37">
      <t>キ</t>
    </rPh>
    <rPh sb="39" eb="40">
      <t>ガツ</t>
    </rPh>
    <rPh sb="41" eb="42">
      <t>ニチ</t>
    </rPh>
    <rPh sb="43" eb="44">
      <t>ツキ</t>
    </rPh>
    <phoneticPr fontId="2"/>
  </si>
  <si>
    <t>交通第二希望
【第一希望で大会バスを
選択した方は必須】</t>
    <rPh sb="8" eb="10">
      <t>ダイイチ</t>
    </rPh>
    <rPh sb="10" eb="12">
      <t>キボウ</t>
    </rPh>
    <rPh sb="13" eb="15">
      <t>タイカイ</t>
    </rPh>
    <rPh sb="19" eb="21">
      <t>センタク</t>
    </rPh>
    <rPh sb="23" eb="24">
      <t>カタ</t>
    </rPh>
    <rPh sb="25" eb="27">
      <t>ヒッス</t>
    </rPh>
    <phoneticPr fontId="1"/>
  </si>
  <si>
    <t>交通第一希望
【必須】</t>
    <rPh sb="0" eb="2">
      <t>コウツウ</t>
    </rPh>
    <rPh sb="2" eb="4">
      <t>ダイイチ</t>
    </rPh>
    <rPh sb="4" eb="6">
      <t>キボウ</t>
    </rPh>
    <phoneticPr fontId="1"/>
  </si>
  <si>
    <t>高速バス</t>
  </si>
  <si>
    <t>自動車</t>
  </si>
  <si>
    <t>（注）2018/3/31地点の年齢
生年月日欄より自動計算されます</t>
    <rPh sb="12" eb="14">
      <t>ちてん</t>
    </rPh>
    <rPh sb="15" eb="17">
      <t>ねんれい</t>
    </rPh>
    <rPh sb="18" eb="23">
      <t>せいねんがっぴらん</t>
    </rPh>
    <rPh sb="25" eb="27">
      <t>じどう</t>
    </rPh>
    <rPh sb="27" eb="29">
      <t>けいさん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</si>
</sst>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47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9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A87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 applyAlignment="1" applyProtection="1">
      <alignment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vertical="center"/>
      <protection hidden="1"/>
    </xf>
    <xf numFmtId="0" fontId="3" fillId="0" borderId="11" xfId="0" applyFont="1" applyBorder="1" applyAlignment="1" applyProtection="1">
      <alignment vertical="center"/>
      <protection hidden="1"/>
    </xf>
    <xf numFmtId="49" fontId="3" fillId="0" borderId="0" xfId="0" applyNumberFormat="1" applyFont="1" applyBorder="1" applyAlignment="1" applyProtection="1">
      <alignment horizontal="center" vertical="center"/>
      <protection hidden="1"/>
    </xf>
    <xf numFmtId="176" fontId="3" fillId="0" borderId="4" xfId="0" applyNumberFormat="1" applyFont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0" xfId="0" applyNumberFormat="1" applyFont="1" applyAlignment="1" applyProtection="1">
      <alignment vertical="center"/>
      <protection hidden="1"/>
    </xf>
    <xf numFmtId="0" fontId="8" fillId="0" borderId="0" xfId="0" applyNumberFormat="1" applyFont="1" applyFill="1" applyBorder="1" applyAlignment="1" applyProtection="1">
      <alignment vertical="center"/>
      <protection hidden="1"/>
    </xf>
    <xf numFmtId="0" fontId="8" fillId="0" borderId="0" xfId="0" applyFont="1">
      <alignment vertical="center"/>
    </xf>
    <xf numFmtId="0" fontId="7" fillId="0" borderId="5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0" borderId="0" xfId="0" applyFont="1">
      <alignment vertical="center"/>
    </xf>
    <xf numFmtId="0" fontId="7" fillId="3" borderId="0" xfId="0" applyFont="1" applyFill="1">
      <alignment vertical="center"/>
    </xf>
    <xf numFmtId="0" fontId="9" fillId="0" borderId="0" xfId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right" vertical="center"/>
      <protection hidden="1"/>
    </xf>
    <xf numFmtId="0" fontId="15" fillId="0" borderId="0" xfId="0" applyFont="1">
      <alignment vertical="center"/>
    </xf>
    <xf numFmtId="0" fontId="8" fillId="4" borderId="0" xfId="0" applyFont="1" applyFill="1" applyAlignment="1" applyProtection="1">
      <alignment horizontal="center" wrapText="1"/>
      <protection hidden="1"/>
    </xf>
    <xf numFmtId="0" fontId="10" fillId="4" borderId="0" xfId="0" applyFont="1" applyFill="1" applyAlignment="1" applyProtection="1">
      <alignment horizontal="center" vertical="top" wrapText="1"/>
      <protection hidden="1"/>
    </xf>
    <xf numFmtId="49" fontId="8" fillId="5" borderId="0" xfId="0" applyNumberFormat="1" applyFont="1" applyFill="1" applyAlignment="1" applyProtection="1">
      <alignment horizontal="center" vertical="center"/>
      <protection hidden="1"/>
    </xf>
    <xf numFmtId="49" fontId="3" fillId="5" borderId="0" xfId="0" applyNumberFormat="1" applyFont="1" applyFill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center" vertical="center" wrapText="1"/>
      <protection hidden="1"/>
    </xf>
    <xf numFmtId="49" fontId="3" fillId="4" borderId="0" xfId="0" applyNumberFormat="1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0" fillId="0" borderId="0" xfId="0" applyAlignment="1" applyProtection="1"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0" fillId="0" borderId="0" xfId="0" applyAlignment="1" applyProtection="1"/>
    <xf numFmtId="0" fontId="0" fillId="0" borderId="0" xfId="0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176" fontId="3" fillId="0" borderId="0" xfId="0" applyNumberFormat="1" applyFont="1" applyAlignment="1" applyProtection="1"/>
    <xf numFmtId="0" fontId="8" fillId="0" borderId="0" xfId="0" applyFont="1" applyAlignment="1" applyProtection="1"/>
    <xf numFmtId="176" fontId="8" fillId="0" borderId="0" xfId="0" applyNumberFormat="1" applyFont="1" applyAlignment="1" applyProtection="1"/>
    <xf numFmtId="0" fontId="8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  <protection locked="0" hidden="1"/>
    </xf>
    <xf numFmtId="49" fontId="8" fillId="0" borderId="0" xfId="0" applyNumberFormat="1" applyFont="1" applyAlignment="1" applyProtection="1">
      <alignment horizontal="center" vertical="center"/>
      <protection locked="0" hidden="1"/>
    </xf>
    <xf numFmtId="176" fontId="8" fillId="0" borderId="0" xfId="0" applyNumberFormat="1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8" fillId="5" borderId="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8" fillId="0" borderId="0" xfId="0" applyNumberFormat="1" applyFont="1" applyFill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 wrapText="1"/>
      <protection locked="0" hidden="1"/>
    </xf>
    <xf numFmtId="49" fontId="8" fillId="5" borderId="0" xfId="0" applyNumberFormat="1" applyFont="1" applyFill="1" applyAlignment="1" applyProtection="1">
      <alignment horizontal="center" vertical="center" wrapText="1"/>
      <protection hidden="1"/>
    </xf>
    <xf numFmtId="0" fontId="8" fillId="5" borderId="0" xfId="0" applyNumberFormat="1" applyFont="1" applyFill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locked="0" hidden="1"/>
    </xf>
    <xf numFmtId="0" fontId="8" fillId="5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49" fontId="7" fillId="0" borderId="0" xfId="0" applyNumberFormat="1" applyFont="1" applyAlignment="1" applyProtection="1">
      <alignment horizontal="center" vertical="center"/>
      <protection locked="0" hidden="1"/>
    </xf>
    <xf numFmtId="0" fontId="7" fillId="0" borderId="0" xfId="0" applyNumberFormat="1" applyFont="1" applyFill="1" applyAlignment="1" applyProtection="1">
      <alignment horizontal="center" vertical="center" wrapText="1"/>
      <protection locked="0" hidden="1"/>
    </xf>
    <xf numFmtId="49" fontId="7" fillId="0" borderId="0" xfId="0" applyNumberFormat="1" applyFont="1" applyAlignment="1" applyProtection="1">
      <alignment horizontal="center" vertical="center" wrapText="1"/>
      <protection locked="0" hidden="1"/>
    </xf>
    <xf numFmtId="0" fontId="8" fillId="0" borderId="0" xfId="0" applyNumberFormat="1" applyFont="1" applyAlignment="1" applyProtection="1">
      <alignment horizontal="center" vertical="center"/>
      <protection locked="0" hidden="1"/>
    </xf>
    <xf numFmtId="49" fontId="8" fillId="8" borderId="0" xfId="0" applyNumberFormat="1" applyFont="1" applyFill="1" applyAlignment="1" applyProtection="1">
      <alignment horizontal="center" vertical="center" wrapText="1"/>
      <protection locked="0" hidden="1"/>
    </xf>
    <xf numFmtId="0" fontId="8" fillId="8" borderId="0" xfId="0" applyNumberFormat="1" applyFont="1" applyFill="1" applyAlignment="1" applyProtection="1">
      <alignment horizontal="center" vertical="center" wrapText="1"/>
      <protection locked="0" hidden="1"/>
    </xf>
    <xf numFmtId="49" fontId="8" fillId="8" borderId="0" xfId="0" applyNumberFormat="1" applyFont="1" applyFill="1" applyAlignment="1" applyProtection="1">
      <alignment horizontal="center" vertical="center"/>
      <protection locked="0" hidden="1"/>
    </xf>
    <xf numFmtId="0" fontId="8" fillId="8" borderId="0" xfId="0" applyNumberFormat="1" applyFont="1" applyFill="1" applyAlignment="1" applyProtection="1">
      <alignment horizontal="center" vertical="center"/>
      <protection locked="0" hidden="1"/>
    </xf>
    <xf numFmtId="0" fontId="7" fillId="8" borderId="0" xfId="0" applyFont="1" applyFill="1" applyAlignment="1" applyProtection="1">
      <alignment horizontal="center" vertical="center" wrapText="1"/>
      <protection locked="0" hidden="1"/>
    </xf>
    <xf numFmtId="176" fontId="7" fillId="8" borderId="0" xfId="0" applyNumberFormat="1" applyFont="1" applyFill="1" applyAlignment="1" applyProtection="1">
      <alignment horizontal="center" vertical="center"/>
      <protection locked="0" hidden="1"/>
    </xf>
    <xf numFmtId="49" fontId="7" fillId="8" borderId="0" xfId="0" applyNumberFormat="1" applyFont="1" applyFill="1" applyAlignment="1" applyProtection="1">
      <alignment horizontal="center" vertical="center"/>
      <protection locked="0" hidden="1"/>
    </xf>
    <xf numFmtId="0" fontId="3" fillId="8" borderId="0" xfId="0" applyFont="1" applyFill="1" applyAlignment="1" applyProtection="1">
      <alignment horizontal="center" vertical="center" wrapText="1"/>
      <protection locked="0" hidden="1"/>
    </xf>
    <xf numFmtId="0" fontId="7" fillId="3" borderId="0" xfId="0" applyFont="1" applyFill="1" applyAlignment="1">
      <alignment vertical="center"/>
    </xf>
    <xf numFmtId="14" fontId="8" fillId="8" borderId="0" xfId="0" applyNumberFormat="1" applyFont="1" applyFill="1" applyAlignment="1" applyProtection="1">
      <alignment horizontal="center" vertical="center"/>
      <protection locked="0" hidden="1"/>
    </xf>
    <xf numFmtId="14" fontId="3" fillId="5" borderId="0" xfId="0" applyNumberFormat="1" applyFont="1" applyFill="1" applyAlignment="1" applyProtection="1">
      <alignment horizontal="center" vertical="center"/>
      <protection hidden="1"/>
    </xf>
    <xf numFmtId="0" fontId="8" fillId="5" borderId="0" xfId="0" applyNumberFormat="1" applyFont="1" applyFill="1" applyAlignment="1" applyProtection="1">
      <alignment horizontal="center" vertical="center"/>
      <protection hidden="1"/>
    </xf>
    <xf numFmtId="0" fontId="8" fillId="0" borderId="0" xfId="0" applyNumberFormat="1" applyFont="1" applyFill="1" applyAlignment="1" applyProtection="1">
      <alignment horizontal="center" vertical="center"/>
      <protection hidden="1"/>
    </xf>
    <xf numFmtId="14" fontId="8" fillId="0" borderId="0" xfId="0" applyNumberFormat="1" applyFont="1" applyFill="1" applyAlignment="1" applyProtection="1">
      <alignment horizontal="center" vertical="center"/>
      <protection locked="0" hidden="1"/>
    </xf>
    <xf numFmtId="49" fontId="8" fillId="5" borderId="0" xfId="0" applyNumberFormat="1" applyFont="1" applyFill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4" fillId="6" borderId="2" xfId="0" applyFont="1" applyFill="1" applyBorder="1" applyAlignment="1" applyProtection="1">
      <alignment horizontal="center" vertical="center"/>
      <protection hidden="1"/>
    </xf>
    <xf numFmtId="0" fontId="4" fillId="6" borderId="3" xfId="0" applyFont="1" applyFill="1" applyBorder="1" applyAlignment="1" applyProtection="1">
      <alignment horizontal="center" vertical="center"/>
      <protection hidden="1"/>
    </xf>
    <xf numFmtId="49" fontId="4" fillId="6" borderId="4" xfId="0" applyNumberFormat="1" applyFont="1" applyFill="1" applyBorder="1" applyAlignment="1" applyProtection="1">
      <alignment horizontal="center" vertical="center"/>
      <protection hidden="1"/>
    </xf>
    <xf numFmtId="49" fontId="3" fillId="0" borderId="1" xfId="0" applyNumberFormat="1" applyFont="1" applyBorder="1" applyAlignment="1" applyProtection="1">
      <alignment vertical="center" wrapText="1"/>
      <protection locked="0" hidden="1"/>
    </xf>
    <xf numFmtId="49" fontId="3" fillId="0" borderId="3" xfId="0" applyNumberFormat="1" applyFont="1" applyBorder="1" applyAlignment="1" applyProtection="1">
      <alignment vertical="center" wrapText="1"/>
      <protection locked="0"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176" fontId="8" fillId="0" borderId="6" xfId="0" applyNumberFormat="1" applyFont="1" applyBorder="1" applyAlignment="1" applyProtection="1">
      <alignment horizontal="center" vertical="center" wrapText="1"/>
      <protection locked="0" hidden="1"/>
    </xf>
    <xf numFmtId="176" fontId="3" fillId="0" borderId="7" xfId="0" applyNumberFormat="1" applyFont="1" applyBorder="1" applyAlignment="1" applyProtection="1">
      <alignment horizontal="center" vertical="center" wrapText="1"/>
      <protection locked="0" hidden="1"/>
    </xf>
    <xf numFmtId="176" fontId="3" fillId="0" borderId="9" xfId="0" applyNumberFormat="1" applyFont="1" applyBorder="1" applyAlignment="1" applyProtection="1">
      <alignment horizontal="center" vertical="center" wrapText="1"/>
      <protection locked="0" hidden="1"/>
    </xf>
    <xf numFmtId="176" fontId="3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Border="1" applyAlignment="1" applyProtection="1">
      <alignment horizontal="center" vertical="center" wrapText="1"/>
      <protection locked="0" hidden="1"/>
    </xf>
    <xf numFmtId="0" fontId="3" fillId="0" borderId="6" xfId="0" applyNumberFormat="1" applyFont="1" applyBorder="1" applyAlignment="1" applyProtection="1">
      <alignment vertical="center" wrapText="1"/>
      <protection locked="0" hidden="1"/>
    </xf>
    <xf numFmtId="0" fontId="3" fillId="0" borderId="7" xfId="0" applyNumberFormat="1" applyFont="1" applyBorder="1" applyAlignment="1" applyProtection="1">
      <alignment vertical="center" wrapText="1"/>
      <protection locked="0" hidden="1"/>
    </xf>
    <xf numFmtId="0" fontId="3" fillId="0" borderId="9" xfId="0" applyNumberFormat="1" applyFont="1" applyBorder="1" applyAlignment="1" applyProtection="1">
      <alignment vertical="center" wrapText="1"/>
      <protection locked="0" hidden="1"/>
    </xf>
    <xf numFmtId="0" fontId="3" fillId="0" borderId="10" xfId="0" applyNumberFormat="1" applyFont="1" applyBorder="1" applyAlignment="1" applyProtection="1">
      <alignment vertical="center" wrapText="1"/>
      <protection locked="0" hidden="1"/>
    </xf>
    <xf numFmtId="49" fontId="3" fillId="0" borderId="6" xfId="0" applyNumberFormat="1" applyFont="1" applyBorder="1" applyAlignment="1" applyProtection="1">
      <alignment vertical="center" wrapText="1"/>
      <protection locked="0" hidden="1"/>
    </xf>
    <xf numFmtId="49" fontId="3" fillId="0" borderId="7" xfId="0" applyNumberFormat="1" applyFont="1" applyBorder="1" applyAlignment="1" applyProtection="1">
      <alignment vertical="center" wrapText="1"/>
      <protection locked="0" hidden="1"/>
    </xf>
    <xf numFmtId="49" fontId="3" fillId="0" borderId="9" xfId="0" applyNumberFormat="1" applyFont="1" applyBorder="1" applyAlignment="1" applyProtection="1">
      <alignment vertical="center" wrapText="1"/>
      <protection locked="0" hidden="1"/>
    </xf>
    <xf numFmtId="49" fontId="3" fillId="0" borderId="10" xfId="0" applyNumberFormat="1" applyFont="1" applyBorder="1" applyAlignment="1" applyProtection="1">
      <alignment vertical="center" wrapText="1"/>
      <protection locked="0" hidden="1"/>
    </xf>
    <xf numFmtId="49" fontId="3" fillId="0" borderId="6" xfId="0" applyNumberFormat="1" applyFont="1" applyBorder="1" applyAlignment="1" applyProtection="1">
      <alignment horizontal="left" vertical="center" wrapText="1"/>
      <protection locked="0" hidden="1"/>
    </xf>
    <xf numFmtId="49" fontId="3" fillId="0" borderId="7" xfId="0" applyNumberFormat="1" applyFont="1" applyBorder="1" applyAlignment="1" applyProtection="1">
      <alignment horizontal="left" vertical="center" wrapText="1"/>
      <protection locked="0"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49" fontId="3" fillId="0" borderId="11" xfId="0" applyNumberFormat="1" applyFont="1" applyBorder="1" applyAlignment="1" applyProtection="1">
      <alignment horizontal="center" vertical="center" wrapText="1"/>
      <protection locked="0" hidden="1"/>
    </xf>
    <xf numFmtId="49" fontId="3" fillId="0" borderId="13" xfId="0" applyNumberFormat="1" applyFont="1" applyBorder="1" applyAlignment="1" applyProtection="1">
      <alignment horizontal="center" vertical="center" wrapText="1"/>
      <protection locked="0" hidden="1"/>
    </xf>
    <xf numFmtId="49" fontId="3" fillId="0" borderId="9" xfId="0" applyNumberFormat="1" applyFont="1" applyBorder="1" applyAlignment="1" applyProtection="1">
      <alignment horizontal="center" vertical="center" wrapText="1"/>
      <protection locked="0" hidden="1"/>
    </xf>
    <xf numFmtId="49" fontId="3" fillId="0" borderId="10" xfId="0" applyNumberFormat="1" applyFont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Alignment="1" applyProtection="1">
      <alignment horizontal="center" vertical="center"/>
      <protection locked="0" hidden="1"/>
    </xf>
    <xf numFmtId="49" fontId="8" fillId="5" borderId="0" xfId="0" applyNumberFormat="1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49" fontId="3" fillId="4" borderId="0" xfId="0" applyNumberFormat="1" applyFont="1" applyFill="1" applyAlignment="1" applyProtection="1">
      <alignment horizontal="center" vertical="center" wrapText="1"/>
      <protection hidden="1"/>
    </xf>
    <xf numFmtId="49" fontId="3" fillId="4" borderId="0" xfId="0" applyNumberFormat="1" applyFont="1" applyFill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 wrapText="1"/>
      <protection hidden="1"/>
    </xf>
    <xf numFmtId="0" fontId="8" fillId="4" borderId="0" xfId="0" applyFont="1" applyFill="1" applyBorder="1" applyAlignment="1" applyProtection="1">
      <alignment horizontal="center" vertical="center"/>
    </xf>
    <xf numFmtId="49" fontId="8" fillId="4" borderId="0" xfId="0" applyNumberFormat="1" applyFont="1" applyFill="1" applyAlignment="1" applyProtection="1">
      <alignment horizontal="center" vertical="center" wrapText="1"/>
      <protection hidden="1"/>
    </xf>
    <xf numFmtId="49" fontId="8" fillId="4" borderId="0" xfId="0" applyNumberFormat="1" applyFont="1" applyFill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center" vertical="center"/>
    </xf>
    <xf numFmtId="0" fontId="3" fillId="4" borderId="0" xfId="0" applyNumberFormat="1" applyFont="1" applyFill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alignment horizontal="center" vertical="center" wrapText="1"/>
    </xf>
  </cellXfs>
  <cellStyles count="3">
    <cellStyle name="ハイパーリンク" xfId="1" builtinId="8"/>
    <cellStyle name="標準" xfId="0" builtinId="0"/>
    <cellStyle name="表示済みのハイパーリンク" xfId="2" builtinId="9" hidden="1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mp.olk.jp/39/" TargetMode="External"/><Relationship Id="rId2" Type="http://schemas.openxmlformats.org/officeDocument/2006/relationships/hyperlink" Target="http://comp.olk.jp/39/" TargetMode="External"/><Relationship Id="rId1" Type="http://schemas.openxmlformats.org/officeDocument/2006/relationships/hyperlink" Target="mailto:39th_entry@comp.olk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115" zoomScaleNormal="115" zoomScalePageLayoutView="125" workbookViewId="0"/>
  </sheetViews>
  <sheetFormatPr defaultColWidth="8.90625" defaultRowHeight="13.4" customHeight="1" x14ac:dyDescent="0.2"/>
  <cols>
    <col min="1" max="1" width="3.08984375" style="34" customWidth="1"/>
    <col min="2" max="2" width="5.08984375" style="34" customWidth="1"/>
    <col min="3" max="3" width="5.36328125" style="34" customWidth="1"/>
    <col min="4" max="4" width="17.6328125" style="34" customWidth="1"/>
    <col min="5" max="5" width="8.90625" style="34"/>
    <col min="6" max="6" width="17" style="34" customWidth="1"/>
    <col min="7" max="7" width="4.08984375" style="34" customWidth="1"/>
    <col min="8" max="16384" width="8.90625" style="34"/>
  </cols>
  <sheetData>
    <row r="1" spans="1:16" ht="23.15" customHeight="1" x14ac:dyDescent="0.2">
      <c r="A1" s="32" t="s">
        <v>145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3.4" customHeight="1" x14ac:dyDescent="0.2">
      <c r="A2" s="35"/>
      <c r="B2" s="36" t="s">
        <v>90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3.4" customHeight="1" x14ac:dyDescent="0.2">
      <c r="A3" s="35"/>
      <c r="B3" s="33"/>
      <c r="C3" s="33" t="s">
        <v>73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3.4" customHeight="1" x14ac:dyDescent="0.2">
      <c r="A4" s="35"/>
      <c r="B4" s="33"/>
      <c r="C4" s="33" t="s">
        <v>94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13.4" customHeight="1" x14ac:dyDescent="0.2">
      <c r="A5" s="35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3.4" customHeight="1" x14ac:dyDescent="0.2">
      <c r="A6" s="33"/>
      <c r="B6" s="36" t="s">
        <v>89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ht="13.4" customHeight="1" x14ac:dyDescent="0.2">
      <c r="A7" s="33"/>
      <c r="B7" s="33"/>
      <c r="C7" s="33" t="s">
        <v>96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13.4" customHeight="1" x14ac:dyDescent="0.2">
      <c r="A8" s="33"/>
      <c r="B8" s="33"/>
      <c r="C8" s="33" t="s">
        <v>87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13.4" customHeight="1" x14ac:dyDescent="0.2">
      <c r="A9" s="33"/>
      <c r="B9" s="33"/>
      <c r="C9" s="33" t="s">
        <v>142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ht="13.4" customHeight="1" x14ac:dyDescent="0.2">
      <c r="A10" s="33"/>
      <c r="B10" s="33"/>
      <c r="C10" s="37" t="s">
        <v>146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3.4" customHeight="1" x14ac:dyDescent="0.2">
      <c r="A11" s="33"/>
      <c r="B11" s="33"/>
      <c r="C11" s="33"/>
      <c r="D11" s="33" t="s">
        <v>12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3.4" customHeight="1" x14ac:dyDescent="0.2">
      <c r="A12" s="33"/>
      <c r="B12" s="33"/>
      <c r="C12" s="33" t="s">
        <v>118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ht="13.4" customHeight="1" x14ac:dyDescent="0.2">
      <c r="A13" s="33"/>
      <c r="B13" s="33"/>
      <c r="C13" s="33"/>
      <c r="D13" s="33" t="s">
        <v>119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ht="13.4" customHeight="1" x14ac:dyDescent="0.2">
      <c r="A14" s="33"/>
      <c r="B14" s="33"/>
      <c r="C14" s="33"/>
      <c r="D14" s="33" t="s">
        <v>120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6" ht="13.4" customHeight="1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6" ht="13.4" customHeight="1" x14ac:dyDescent="0.2">
      <c r="A16" s="33"/>
      <c r="B16" s="36" t="s">
        <v>91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ht="13.4" customHeight="1" x14ac:dyDescent="0.2">
      <c r="A17" s="33"/>
      <c r="B17" s="33" t="s">
        <v>13</v>
      </c>
      <c r="C17" s="33" t="s">
        <v>72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1:16" ht="13.4" customHeight="1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ht="13.4" customHeight="1" x14ac:dyDescent="0.2">
      <c r="A19" s="33"/>
      <c r="B19" s="36" t="s">
        <v>92</v>
      </c>
      <c r="C19" s="33"/>
      <c r="D19" s="33"/>
      <c r="E19" s="33"/>
      <c r="F19" s="33"/>
      <c r="G19" s="33"/>
      <c r="H19" s="33"/>
      <c r="I19" s="33"/>
      <c r="J19" s="33"/>
      <c r="K19" s="33"/>
      <c r="M19" s="33"/>
      <c r="N19" s="33"/>
      <c r="O19" s="33"/>
      <c r="P19" s="33"/>
    </row>
    <row r="20" spans="1:16" ht="13.4" customHeight="1" x14ac:dyDescent="0.2">
      <c r="A20" s="33"/>
      <c r="B20" s="33"/>
      <c r="C20" s="33" t="s">
        <v>95</v>
      </c>
      <c r="D20" s="33"/>
      <c r="E20" s="19" t="s">
        <v>147</v>
      </c>
      <c r="F20" s="33"/>
      <c r="G20" s="33" t="s">
        <v>14</v>
      </c>
      <c r="H20" s="33"/>
      <c r="I20" s="33"/>
      <c r="J20" s="33"/>
      <c r="K20" s="33"/>
      <c r="M20" s="33"/>
      <c r="N20" s="33"/>
      <c r="O20" s="33"/>
      <c r="P20" s="33"/>
    </row>
    <row r="21" spans="1:16" ht="13.4" customHeight="1" x14ac:dyDescent="0.2">
      <c r="A21" s="33"/>
      <c r="B21" s="33"/>
      <c r="C21" s="34" t="s">
        <v>74</v>
      </c>
      <c r="D21" s="20"/>
      <c r="E21" s="33"/>
      <c r="F21" s="33"/>
      <c r="G21" s="33"/>
      <c r="H21" s="33"/>
      <c r="I21" s="33"/>
      <c r="J21" s="33"/>
      <c r="K21" s="33"/>
      <c r="M21" s="33"/>
      <c r="N21" s="33"/>
      <c r="O21" s="33"/>
      <c r="P21" s="33"/>
    </row>
    <row r="22" spans="1:16" ht="13.4" customHeight="1" x14ac:dyDescent="0.2">
      <c r="A22" s="33"/>
      <c r="B22" s="33"/>
      <c r="C22" s="34" t="s">
        <v>75</v>
      </c>
      <c r="D22" s="20"/>
      <c r="E22" s="33"/>
      <c r="F22" s="33"/>
      <c r="G22" s="33"/>
      <c r="H22" s="33"/>
      <c r="I22" s="33"/>
      <c r="J22" s="33"/>
      <c r="K22" s="33"/>
      <c r="M22" s="33"/>
      <c r="N22" s="33"/>
      <c r="O22" s="33"/>
      <c r="P22" s="33"/>
    </row>
    <row r="23" spans="1:16" ht="13.4" customHeight="1" x14ac:dyDescent="0.2">
      <c r="A23" s="33"/>
      <c r="C23" s="33" t="s">
        <v>86</v>
      </c>
      <c r="D23" s="20"/>
      <c r="E23" s="33"/>
      <c r="F23" s="33"/>
      <c r="G23" s="33"/>
      <c r="H23" s="33"/>
      <c r="I23" s="33"/>
      <c r="J23" s="33"/>
      <c r="K23" s="33"/>
      <c r="M23" s="33"/>
      <c r="N23" s="33"/>
      <c r="O23" s="33"/>
      <c r="P23" s="33"/>
    </row>
    <row r="24" spans="1:16" ht="13.4" customHeight="1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ht="13.4" customHeight="1" x14ac:dyDescent="0.2">
      <c r="A25" s="33"/>
      <c r="B25" s="36" t="s">
        <v>97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ht="13.4" customHeight="1" x14ac:dyDescent="0.2">
      <c r="A26" s="33"/>
      <c r="B26" s="33"/>
      <c r="C26" s="33" t="s">
        <v>15</v>
      </c>
      <c r="D26" s="33"/>
      <c r="E26" s="19" t="s">
        <v>148</v>
      </c>
      <c r="F26" s="33"/>
      <c r="G26" s="33" t="s">
        <v>76</v>
      </c>
      <c r="I26" s="33"/>
      <c r="J26" s="33"/>
      <c r="K26" s="33"/>
      <c r="L26" s="33"/>
      <c r="M26" s="33"/>
      <c r="N26" s="33"/>
      <c r="O26" s="33"/>
      <c r="P26" s="33"/>
    </row>
    <row r="27" spans="1:16" ht="13.4" customHeight="1" x14ac:dyDescent="0.2">
      <c r="A27" s="33"/>
      <c r="B27" s="33"/>
      <c r="C27" s="33" t="s">
        <v>149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ht="13.4" customHeigh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ht="13.4" customHeight="1" x14ac:dyDescent="0.2">
      <c r="A29" s="33"/>
      <c r="B29" s="36" t="s">
        <v>93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ht="13.4" customHeight="1" x14ac:dyDescent="0.2">
      <c r="A30" s="33"/>
      <c r="B30" s="36"/>
      <c r="C30" s="33" t="s">
        <v>77</v>
      </c>
      <c r="D30" s="33"/>
      <c r="E30" s="19" t="s">
        <v>148</v>
      </c>
      <c r="F30" s="33"/>
      <c r="G30" s="33" t="s">
        <v>76</v>
      </c>
      <c r="H30" s="33"/>
      <c r="I30" s="33"/>
      <c r="J30" s="33"/>
      <c r="K30" s="33"/>
      <c r="L30" s="33"/>
      <c r="M30" s="33"/>
      <c r="N30" s="33"/>
      <c r="O30" s="33"/>
      <c r="P30" s="33"/>
    </row>
    <row r="31" spans="1:16" ht="13.4" customHeight="1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16" ht="13.4" customHeight="1" x14ac:dyDescent="0.2">
      <c r="A32" s="35" t="s">
        <v>16</v>
      </c>
      <c r="B32" s="33"/>
      <c r="C32" s="33"/>
      <c r="D32" s="33"/>
      <c r="E32" s="33"/>
    </row>
    <row r="33" spans="2:5" ht="13.4" customHeight="1" x14ac:dyDescent="0.2">
      <c r="B33" s="33" t="s">
        <v>17</v>
      </c>
    </row>
    <row r="34" spans="2:5" ht="13.4" customHeight="1" x14ac:dyDescent="0.2">
      <c r="E34" s="33"/>
    </row>
    <row r="35" spans="2:5" ht="13.4" customHeight="1" x14ac:dyDescent="0.2">
      <c r="B35" s="33" t="s">
        <v>18</v>
      </c>
      <c r="D35" s="38"/>
      <c r="E35" s="34" t="s">
        <v>82</v>
      </c>
    </row>
  </sheetData>
  <sheetProtection algorithmName="SHA-512" hashValue="Nsbcz+BejXN0RwVXrD6Ru5toqD7FJIczBB/xdUh84CEfltJOlCD6NHNE9ajQkLbmQiyi4jo1Tsjvkoro27oTsw==" saltValue="kJAQlLMGN1f5JbOtcuTcbw==" spinCount="100000" sheet="1" objects="1" scenarios="1"/>
  <phoneticPr fontId="1"/>
  <hyperlinks>
    <hyperlink ref="E20" r:id="rId1"/>
    <hyperlink ref="E26" r:id="rId2" location="entry"/>
    <hyperlink ref="E30" r:id="rId3" location="entry"/>
  </hyperlinks>
  <pageMargins left="0.7" right="0.7" top="0.75" bottom="0.75" header="0.3" footer="0.3"/>
  <pageSetup paperSize="9" orientation="portrait" horizontalDpi="4294967293" verticalDpi="4294967293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/>
  </sheetViews>
  <sheetFormatPr defaultColWidth="8.90625" defaultRowHeight="14.15" customHeight="1" x14ac:dyDescent="0.2"/>
  <cols>
    <col min="1" max="1" width="6.453125" style="44" customWidth="1"/>
    <col min="2" max="2" width="4.6328125" style="44" customWidth="1"/>
    <col min="3" max="3" width="25" style="44" customWidth="1"/>
    <col min="4" max="4" width="8.90625" style="44"/>
    <col min="5" max="5" width="20.453125" style="44" customWidth="1"/>
    <col min="6" max="7" width="5.08984375" style="44" customWidth="1"/>
    <col min="8" max="8" width="21.36328125" style="44" customWidth="1"/>
    <col min="9" max="9" width="13.36328125" style="44" customWidth="1"/>
    <col min="10" max="16384" width="8.90625" style="44"/>
  </cols>
  <sheetData>
    <row r="1" spans="1:9" ht="23.5" customHeight="1" x14ac:dyDescent="0.3">
      <c r="A1" s="41" t="s">
        <v>145</v>
      </c>
      <c r="B1" s="42"/>
      <c r="C1" s="42"/>
      <c r="D1" s="42"/>
      <c r="E1" s="42"/>
      <c r="F1" s="43"/>
      <c r="G1" s="43"/>
      <c r="H1" s="43"/>
      <c r="I1" s="43"/>
    </row>
    <row r="2" spans="1:9" ht="14.15" customHeight="1" x14ac:dyDescent="0.2">
      <c r="A2" s="1"/>
      <c r="B2" s="2"/>
      <c r="C2" s="3"/>
      <c r="D2" s="2"/>
      <c r="E2" s="1"/>
      <c r="F2" s="1"/>
      <c r="G2" s="2"/>
      <c r="H2" s="2"/>
      <c r="I2" s="2"/>
    </row>
    <row r="3" spans="1:9" ht="19.399999999999999" customHeight="1" x14ac:dyDescent="0.2">
      <c r="A3" s="1"/>
      <c r="B3" s="2"/>
      <c r="C3" s="84" t="s">
        <v>0</v>
      </c>
      <c r="D3" s="85"/>
      <c r="E3" s="86"/>
      <c r="F3" s="1"/>
      <c r="G3" s="1"/>
      <c r="H3" s="87" t="s">
        <v>1</v>
      </c>
      <c r="I3" s="87"/>
    </row>
    <row r="4" spans="1:9" ht="14.15" customHeight="1" x14ac:dyDescent="0.2">
      <c r="A4" s="1"/>
      <c r="B4" s="2"/>
      <c r="C4" s="12" t="s">
        <v>2</v>
      </c>
      <c r="D4" s="88"/>
      <c r="E4" s="89"/>
      <c r="F4" s="1"/>
      <c r="G4" s="1"/>
      <c r="H4" s="45" t="s">
        <v>3</v>
      </c>
      <c r="I4" s="6">
        <f>COUNTIF(入力!Q7:Q106,"&gt;0")</f>
        <v>0</v>
      </c>
    </row>
    <row r="5" spans="1:9" ht="14.15" customHeight="1" x14ac:dyDescent="0.2">
      <c r="A5" s="1"/>
      <c r="B5" s="2"/>
      <c r="C5" s="13" t="s">
        <v>4</v>
      </c>
      <c r="D5" s="88"/>
      <c r="E5" s="89"/>
      <c r="F5" s="1"/>
      <c r="G5" s="1"/>
      <c r="H5" s="45" t="s">
        <v>5</v>
      </c>
      <c r="I5" s="6">
        <f>SUM(入力!Q7:Q106)</f>
        <v>0</v>
      </c>
    </row>
    <row r="6" spans="1:9" ht="24" customHeight="1" x14ac:dyDescent="0.2">
      <c r="A6" s="1"/>
      <c r="B6" s="2"/>
      <c r="C6" s="90" t="s">
        <v>88</v>
      </c>
      <c r="D6" s="92"/>
      <c r="E6" s="93"/>
      <c r="F6" s="1"/>
      <c r="G6" s="1"/>
      <c r="H6" s="45" t="s">
        <v>7</v>
      </c>
      <c r="I6" s="6">
        <f>COUNTIF(入力!O7:O106,"希望する")</f>
        <v>0</v>
      </c>
    </row>
    <row r="7" spans="1:9" ht="14.15" customHeight="1" x14ac:dyDescent="0.2">
      <c r="A7" s="1"/>
      <c r="B7" s="2"/>
      <c r="C7" s="91"/>
      <c r="D7" s="94"/>
      <c r="E7" s="95"/>
      <c r="F7" s="1"/>
      <c r="G7" s="1"/>
      <c r="H7" s="45" t="s">
        <v>115</v>
      </c>
      <c r="I7" s="6">
        <f>COUNTIF(入力!P7:P106,"希望する")</f>
        <v>0</v>
      </c>
    </row>
    <row r="8" spans="1:9" ht="14.15" customHeight="1" x14ac:dyDescent="0.2">
      <c r="A8" s="1"/>
      <c r="B8" s="2"/>
      <c r="C8" s="90" t="s">
        <v>6</v>
      </c>
      <c r="D8" s="98"/>
      <c r="E8" s="99"/>
      <c r="F8" s="1"/>
      <c r="G8" s="1"/>
      <c r="H8" s="45" t="s">
        <v>117</v>
      </c>
      <c r="I8" s="6">
        <f>COUNTIF(入力!N7:N106,"運転手")</f>
        <v>0</v>
      </c>
    </row>
    <row r="9" spans="1:9" ht="14.15" customHeight="1" x14ac:dyDescent="0.2">
      <c r="A9" s="1"/>
      <c r="B9" s="2"/>
      <c r="C9" s="91"/>
      <c r="D9" s="100"/>
      <c r="E9" s="101"/>
      <c r="F9" s="1"/>
      <c r="G9" s="1"/>
      <c r="H9" s="46"/>
      <c r="I9" s="47"/>
    </row>
    <row r="10" spans="1:9" ht="14.15" customHeight="1" x14ac:dyDescent="0.2">
      <c r="A10" s="1"/>
      <c r="B10" s="2"/>
      <c r="C10" s="90" t="s">
        <v>81</v>
      </c>
      <c r="D10" s="106" t="s">
        <v>144</v>
      </c>
      <c r="E10" s="107"/>
      <c r="F10" s="1"/>
      <c r="G10" s="1"/>
      <c r="H10" s="1"/>
      <c r="I10" s="1"/>
    </row>
    <row r="11" spans="1:9" ht="14.15" customHeight="1" x14ac:dyDescent="0.2">
      <c r="A11" s="1"/>
      <c r="B11" s="2"/>
      <c r="C11" s="108"/>
      <c r="D11" s="109"/>
      <c r="E11" s="110"/>
      <c r="F11" s="1"/>
      <c r="G11" s="1"/>
      <c r="H11" s="7"/>
      <c r="I11" s="7"/>
    </row>
    <row r="12" spans="1:9" ht="14.15" customHeight="1" x14ac:dyDescent="0.2">
      <c r="A12" s="1"/>
      <c r="B12" s="2"/>
      <c r="C12" s="91"/>
      <c r="D12" s="111"/>
      <c r="E12" s="112"/>
      <c r="F12" s="1"/>
      <c r="G12" s="1"/>
      <c r="H12" s="48"/>
      <c r="I12" s="49"/>
    </row>
    <row r="13" spans="1:9" ht="14.15" customHeight="1" x14ac:dyDescent="0.2">
      <c r="A13" s="1"/>
      <c r="B13" s="2"/>
      <c r="C13" s="90" t="s">
        <v>8</v>
      </c>
      <c r="D13" s="102"/>
      <c r="E13" s="103"/>
      <c r="F13" s="4"/>
      <c r="G13" s="1"/>
      <c r="H13" s="48"/>
      <c r="I13" s="49"/>
    </row>
    <row r="14" spans="1:9" ht="14.15" customHeight="1" x14ac:dyDescent="0.2">
      <c r="A14" s="1"/>
      <c r="B14" s="2"/>
      <c r="C14" s="91"/>
      <c r="D14" s="104"/>
      <c r="E14" s="105"/>
      <c r="F14" s="4"/>
      <c r="G14" s="1"/>
      <c r="H14" s="48"/>
      <c r="I14" s="49"/>
    </row>
    <row r="15" spans="1:9" ht="14.15" customHeight="1" x14ac:dyDescent="0.2">
      <c r="A15" s="1"/>
      <c r="B15" s="2"/>
      <c r="C15" s="14" t="s">
        <v>9</v>
      </c>
      <c r="D15" s="96"/>
      <c r="E15" s="97"/>
      <c r="F15" s="1"/>
      <c r="G15" s="2"/>
      <c r="H15" s="48"/>
      <c r="I15" s="49"/>
    </row>
    <row r="16" spans="1:9" ht="14.15" customHeight="1" x14ac:dyDescent="0.2">
      <c r="A16" s="1"/>
      <c r="B16" s="2"/>
      <c r="C16" s="8"/>
      <c r="D16" s="5"/>
      <c r="E16" s="5"/>
      <c r="F16" s="1"/>
      <c r="G16" s="2"/>
      <c r="H16" s="2"/>
      <c r="I16" s="2"/>
    </row>
    <row r="17" spans="1:9" ht="14.15" customHeight="1" x14ac:dyDescent="0.2">
      <c r="A17" s="1"/>
      <c r="B17" s="2"/>
      <c r="C17" s="7" t="s">
        <v>98</v>
      </c>
      <c r="D17" s="2"/>
      <c r="E17" s="1"/>
      <c r="F17" s="1"/>
      <c r="G17" s="2"/>
      <c r="H17" s="50"/>
      <c r="I17" s="50"/>
    </row>
    <row r="18" spans="1:9" ht="14.15" customHeight="1" x14ac:dyDescent="0.2">
      <c r="A18" s="1"/>
      <c r="B18" s="2"/>
      <c r="C18" s="7" t="s">
        <v>143</v>
      </c>
      <c r="D18" s="2"/>
      <c r="E18" s="1"/>
      <c r="F18" s="1"/>
      <c r="G18" s="2"/>
      <c r="H18" s="50"/>
      <c r="I18" s="50"/>
    </row>
    <row r="19" spans="1:9" ht="14.15" customHeight="1" x14ac:dyDescent="0.2">
      <c r="A19" s="1"/>
      <c r="B19" s="2"/>
      <c r="C19" s="9" t="s">
        <v>10</v>
      </c>
      <c r="D19" s="2"/>
      <c r="E19" s="1"/>
      <c r="F19" s="1"/>
      <c r="G19" s="2"/>
      <c r="H19" s="50"/>
      <c r="I19" s="50"/>
    </row>
    <row r="20" spans="1:9" ht="14.15" customHeight="1" x14ac:dyDescent="0.2">
      <c r="A20" s="43"/>
      <c r="B20" s="43"/>
      <c r="C20" s="10" t="s">
        <v>11</v>
      </c>
      <c r="D20" s="48"/>
      <c r="E20" s="48"/>
      <c r="F20" s="48"/>
      <c r="G20" s="48"/>
      <c r="H20" s="50"/>
      <c r="I20" s="50"/>
    </row>
    <row r="21" spans="1:9" ht="14.15" customHeight="1" x14ac:dyDescent="0.2">
      <c r="C21" s="50" t="s">
        <v>121</v>
      </c>
      <c r="D21" s="50"/>
      <c r="E21" s="50"/>
      <c r="F21" s="50"/>
      <c r="G21" s="50"/>
      <c r="H21" s="50"/>
      <c r="I21" s="50"/>
    </row>
    <row r="22" spans="1:9" ht="14.15" customHeight="1" x14ac:dyDescent="0.2">
      <c r="C22" s="50"/>
      <c r="D22" s="50"/>
      <c r="E22" s="50"/>
      <c r="F22" s="50"/>
      <c r="G22" s="50"/>
      <c r="H22" s="50"/>
      <c r="I22" s="50"/>
    </row>
    <row r="23" spans="1:9" ht="14.15" customHeight="1" x14ac:dyDescent="0.2">
      <c r="C23" s="50"/>
      <c r="D23" s="50"/>
      <c r="E23" s="50"/>
      <c r="F23" s="50"/>
      <c r="G23" s="50"/>
      <c r="H23" s="50"/>
      <c r="I23" s="50"/>
    </row>
    <row r="24" spans="1:9" ht="14.15" customHeight="1" x14ac:dyDescent="0.2">
      <c r="C24" s="50"/>
      <c r="D24" s="50"/>
      <c r="E24" s="50"/>
      <c r="F24" s="50"/>
      <c r="G24" s="50"/>
      <c r="H24" s="50"/>
      <c r="I24" s="50"/>
    </row>
    <row r="25" spans="1:9" ht="14.15" customHeight="1" x14ac:dyDescent="0.2">
      <c r="C25" s="50"/>
      <c r="D25" s="50"/>
      <c r="E25" s="50"/>
      <c r="F25" s="50"/>
      <c r="G25" s="50"/>
      <c r="H25" s="50"/>
      <c r="I25" s="50"/>
    </row>
    <row r="26" spans="1:9" ht="14.15" customHeight="1" x14ac:dyDescent="0.2">
      <c r="C26" s="50"/>
      <c r="D26" s="50"/>
      <c r="E26" s="50"/>
      <c r="F26" s="50"/>
      <c r="G26" s="50"/>
      <c r="H26" s="50"/>
      <c r="I26" s="50"/>
    </row>
    <row r="27" spans="1:9" ht="14.15" customHeight="1" x14ac:dyDescent="0.2">
      <c r="C27" s="50"/>
      <c r="D27" s="50"/>
      <c r="E27" s="50"/>
      <c r="F27" s="50"/>
      <c r="G27" s="50"/>
      <c r="H27" s="50"/>
      <c r="I27" s="50"/>
    </row>
    <row r="28" spans="1:9" ht="14.15" customHeight="1" x14ac:dyDescent="0.2">
      <c r="C28" s="50"/>
      <c r="D28" s="50"/>
      <c r="E28" s="50"/>
      <c r="F28" s="50"/>
      <c r="G28" s="50"/>
    </row>
    <row r="29" spans="1:9" ht="14.15" customHeight="1" x14ac:dyDescent="0.2">
      <c r="C29" s="50"/>
      <c r="D29" s="50"/>
      <c r="E29" s="50"/>
      <c r="F29" s="50"/>
      <c r="G29" s="50"/>
    </row>
    <row r="30" spans="1:9" ht="14.15" customHeight="1" x14ac:dyDescent="0.2">
      <c r="C30" s="50"/>
      <c r="D30" s="50"/>
      <c r="E30" s="50"/>
      <c r="F30" s="50"/>
      <c r="G30" s="50"/>
    </row>
    <row r="31" spans="1:9" ht="14.15" customHeight="1" x14ac:dyDescent="0.2">
      <c r="C31" s="50"/>
      <c r="D31" s="50"/>
      <c r="E31" s="50"/>
      <c r="F31" s="50"/>
      <c r="G31" s="50"/>
    </row>
  </sheetData>
  <sheetProtection algorithmName="SHA-512" hashValue="JJdjXY+S2Fm3zut/tK2NauJ4kiV01TKJ5zMYkm8FbzOSEnOSN4NLx0BqK1A7kwLjpPnY9R9honoSkpbwV9t54g==" saltValue="vvzMVQhw1Ysv60y54T+W8w==" spinCount="100000" sheet="1" objects="1" scenarios="1"/>
  <mergeCells count="14">
    <mergeCell ref="D15:E15"/>
    <mergeCell ref="C8:C9"/>
    <mergeCell ref="D8:E9"/>
    <mergeCell ref="C13:C14"/>
    <mergeCell ref="D13:E14"/>
    <mergeCell ref="D10:E10"/>
    <mergeCell ref="C10:C12"/>
    <mergeCell ref="D11:E12"/>
    <mergeCell ref="C3:E3"/>
    <mergeCell ref="H3:I3"/>
    <mergeCell ref="D4:E4"/>
    <mergeCell ref="D5:E5"/>
    <mergeCell ref="C6:C7"/>
    <mergeCell ref="D6:E7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1"/>
  <sheetViews>
    <sheetView zoomScale="85" zoomScaleNormal="85" workbookViewId="0"/>
  </sheetViews>
  <sheetFormatPr defaultColWidth="8.90625" defaultRowHeight="13" x14ac:dyDescent="0.2"/>
  <cols>
    <col min="1" max="1" width="3.90625" style="40" customWidth="1"/>
    <col min="2" max="2" width="10.36328125" style="40" customWidth="1"/>
    <col min="3" max="3" width="15.08984375" style="40" customWidth="1"/>
    <col min="4" max="4" width="18.453125" style="40" customWidth="1"/>
    <col min="5" max="5" width="6.90625" style="40" customWidth="1"/>
    <col min="6" max="6" width="20.08984375" style="40" customWidth="1"/>
    <col min="7" max="7" width="25.36328125" style="39" customWidth="1"/>
    <col min="8" max="8" width="9.453125" style="40" customWidth="1"/>
    <col min="9" max="9" width="42.90625" style="40" customWidth="1"/>
    <col min="10" max="10" width="14.36328125" style="40" customWidth="1"/>
    <col min="11" max="11" width="16.453125" style="40" customWidth="1"/>
    <col min="12" max="13" width="22" style="40" customWidth="1"/>
    <col min="14" max="14" width="20.453125" style="40" customWidth="1"/>
    <col min="15" max="15" width="11.6328125" style="40" customWidth="1"/>
    <col min="16" max="16" width="8.6328125" style="40" customWidth="1"/>
    <col min="17" max="17" width="6.6328125" style="40" customWidth="1"/>
    <col min="18" max="18" width="31.08984375" style="40" customWidth="1"/>
    <col min="19" max="19" width="10.36328125" style="40" customWidth="1"/>
    <col min="20" max="20" width="9.90625" style="40" hidden="1" customWidth="1"/>
    <col min="21" max="21" width="12.54296875" style="40" hidden="1" customWidth="1"/>
    <col min="22" max="22" width="26.1796875" style="40" hidden="1" customWidth="1"/>
    <col min="23" max="16384" width="8.90625" style="40"/>
  </cols>
  <sheetData>
    <row r="1" spans="1:22" ht="14.5" customHeight="1" x14ac:dyDescent="0.2">
      <c r="A1" s="31"/>
      <c r="B1" s="116" t="s">
        <v>125</v>
      </c>
      <c r="C1" s="118" t="s">
        <v>111</v>
      </c>
      <c r="D1" s="125" t="s">
        <v>109</v>
      </c>
      <c r="E1" s="125" t="s">
        <v>80</v>
      </c>
      <c r="F1" s="125" t="s">
        <v>112</v>
      </c>
      <c r="G1" s="24" t="s">
        <v>19</v>
      </c>
      <c r="H1" s="116" t="s">
        <v>100</v>
      </c>
      <c r="I1" s="122" t="s">
        <v>101</v>
      </c>
      <c r="J1" s="122" t="s">
        <v>113</v>
      </c>
      <c r="K1" s="119" t="s">
        <v>103</v>
      </c>
      <c r="L1" s="118" t="s">
        <v>151</v>
      </c>
      <c r="M1" s="118" t="s">
        <v>150</v>
      </c>
      <c r="N1" s="118" t="s">
        <v>116</v>
      </c>
      <c r="O1" s="118" t="s">
        <v>102</v>
      </c>
      <c r="P1" s="118" t="s">
        <v>114</v>
      </c>
      <c r="Q1" s="119" t="s">
        <v>20</v>
      </c>
      <c r="R1" s="120" t="s">
        <v>21</v>
      </c>
      <c r="S1" s="55"/>
      <c r="T1" s="55"/>
      <c r="U1" s="16"/>
      <c r="V1" s="16"/>
    </row>
    <row r="2" spans="1:22" ht="27" customHeight="1" x14ac:dyDescent="0.2">
      <c r="A2" s="30" t="s">
        <v>22</v>
      </c>
      <c r="B2" s="117"/>
      <c r="C2" s="124"/>
      <c r="D2" s="125"/>
      <c r="E2" s="126" t="s">
        <v>23</v>
      </c>
      <c r="F2" s="125"/>
      <c r="G2" s="25" t="s">
        <v>154</v>
      </c>
      <c r="H2" s="117"/>
      <c r="I2" s="117"/>
      <c r="J2" s="123"/>
      <c r="K2" s="117"/>
      <c r="L2" s="118"/>
      <c r="M2" s="118"/>
      <c r="N2" s="118"/>
      <c r="O2" s="116"/>
      <c r="P2" s="116"/>
      <c r="Q2" s="119"/>
      <c r="R2" s="121"/>
      <c r="S2" s="55"/>
      <c r="T2" s="55" t="s">
        <v>124</v>
      </c>
      <c r="U2" s="15" t="s">
        <v>78</v>
      </c>
      <c r="V2" s="15" t="s">
        <v>24</v>
      </c>
    </row>
    <row r="3" spans="1:22" x14ac:dyDescent="0.2">
      <c r="A3" s="114" t="s">
        <v>85</v>
      </c>
      <c r="B3" s="114" t="s">
        <v>127</v>
      </c>
      <c r="C3" s="60" t="s">
        <v>84</v>
      </c>
      <c r="D3" s="61" t="s">
        <v>99</v>
      </c>
      <c r="E3" s="27" t="s">
        <v>25</v>
      </c>
      <c r="F3" s="79">
        <v>35065</v>
      </c>
      <c r="G3" s="80">
        <f>IF(F3="","",DATEDIF(F3,"2018/3/31","Y"))</f>
        <v>22</v>
      </c>
      <c r="H3" s="56" t="s">
        <v>110</v>
      </c>
      <c r="I3" s="29" t="s">
        <v>136</v>
      </c>
      <c r="J3" s="28" t="s">
        <v>79</v>
      </c>
      <c r="K3" s="26" t="s">
        <v>26</v>
      </c>
      <c r="L3" s="26" t="s">
        <v>152</v>
      </c>
      <c r="M3" s="83"/>
      <c r="N3" s="26"/>
      <c r="O3" s="27" t="s">
        <v>34</v>
      </c>
      <c r="P3" s="26" t="s">
        <v>34</v>
      </c>
      <c r="Q3" s="29">
        <f>SUM(T3,U3,V3)</f>
        <v>4400</v>
      </c>
      <c r="R3" s="63"/>
      <c r="S3" s="21"/>
      <c r="T3" s="22">
        <f t="shared" ref="T3:T66" si="0">IF(C3="","",4000)</f>
        <v>4000</v>
      </c>
      <c r="U3" s="22">
        <f>IF(O3="","",VLOOKUP(O3,リスト!$G$2:$H$3,2,FALSE))</f>
        <v>200</v>
      </c>
      <c r="V3" s="22">
        <f>IF(P3="","",VLOOKUP(P3,リスト!$I$2:$J$3,2,FALSE))</f>
        <v>200</v>
      </c>
    </row>
    <row r="4" spans="1:22" x14ac:dyDescent="0.2">
      <c r="A4" s="114"/>
      <c r="B4" s="114"/>
      <c r="C4" s="69"/>
      <c r="D4" s="70"/>
      <c r="E4" s="71"/>
      <c r="F4" s="72"/>
      <c r="G4" s="80" t="str">
        <f t="shared" ref="G4:G67" si="1">IF(F4="","",DATEDIF(F4,"2018/3/31","Y"))</f>
        <v/>
      </c>
      <c r="H4" s="72"/>
      <c r="I4" s="73"/>
      <c r="J4" s="74"/>
      <c r="K4" s="75"/>
      <c r="L4" s="75"/>
      <c r="M4" s="75"/>
      <c r="N4" s="75"/>
      <c r="O4" s="71"/>
      <c r="P4" s="71"/>
      <c r="Q4" s="29">
        <f t="shared" ref="Q4:Q67" si="2">SUM(T4,U4,V4)</f>
        <v>0</v>
      </c>
      <c r="R4" s="76"/>
      <c r="S4" s="51"/>
      <c r="T4" s="22" t="str">
        <f t="shared" si="0"/>
        <v/>
      </c>
      <c r="U4" s="22" t="str">
        <f>IF(O4="","",VLOOKUP(O4,リスト!$G$2:$H$3,2,FALSE))</f>
        <v/>
      </c>
      <c r="V4" s="22" t="str">
        <f>IF(P4="","",VLOOKUP(P4,リスト!$I$2:$J$3,2,FALSE))</f>
        <v/>
      </c>
    </row>
    <row r="5" spans="1:22" x14ac:dyDescent="0.2">
      <c r="A5" s="114" t="s">
        <v>85</v>
      </c>
      <c r="B5" s="114" t="s">
        <v>128</v>
      </c>
      <c r="C5" s="69" t="s">
        <v>130</v>
      </c>
      <c r="D5" s="70" t="s">
        <v>132</v>
      </c>
      <c r="E5" s="71" t="s">
        <v>25</v>
      </c>
      <c r="F5" s="78">
        <v>28217</v>
      </c>
      <c r="G5" s="80">
        <f t="shared" si="1"/>
        <v>40</v>
      </c>
      <c r="H5" s="72" t="s">
        <v>135</v>
      </c>
      <c r="I5" s="73" t="s">
        <v>137</v>
      </c>
      <c r="J5" s="74" t="s">
        <v>138</v>
      </c>
      <c r="K5" s="75" t="s">
        <v>139</v>
      </c>
      <c r="L5" s="75" t="s">
        <v>153</v>
      </c>
      <c r="M5" s="75"/>
      <c r="N5" s="75" t="s">
        <v>141</v>
      </c>
      <c r="O5" s="71" t="s">
        <v>34</v>
      </c>
      <c r="P5" s="71" t="s">
        <v>34</v>
      </c>
      <c r="Q5" s="29">
        <f t="shared" si="2"/>
        <v>4400</v>
      </c>
      <c r="R5" s="76"/>
      <c r="S5" s="51"/>
      <c r="T5" s="22">
        <f t="shared" si="0"/>
        <v>4000</v>
      </c>
      <c r="U5" s="22">
        <f>IF(O5="","",VLOOKUP(O5,リスト!$G$2:$H$3,2,FALSE))</f>
        <v>200</v>
      </c>
      <c r="V5" s="22">
        <f>IF(P5="","",VLOOKUP(P5,リスト!$I$2:$J$3,2,FALSE))</f>
        <v>200</v>
      </c>
    </row>
    <row r="6" spans="1:22" x14ac:dyDescent="0.2">
      <c r="A6" s="114"/>
      <c r="B6" s="114"/>
      <c r="C6" s="69" t="s">
        <v>131</v>
      </c>
      <c r="D6" s="70" t="s">
        <v>133</v>
      </c>
      <c r="E6" s="71" t="s">
        <v>134</v>
      </c>
      <c r="F6" s="78">
        <v>28281</v>
      </c>
      <c r="G6" s="80">
        <f t="shared" si="1"/>
        <v>40</v>
      </c>
      <c r="H6" s="72" t="s">
        <v>135</v>
      </c>
      <c r="I6" s="73" t="s">
        <v>137</v>
      </c>
      <c r="J6" s="74" t="s">
        <v>138</v>
      </c>
      <c r="K6" s="75" t="s">
        <v>139</v>
      </c>
      <c r="L6" s="75" t="s">
        <v>153</v>
      </c>
      <c r="M6" s="75"/>
      <c r="N6" s="75" t="s">
        <v>140</v>
      </c>
      <c r="O6" s="71" t="s">
        <v>33</v>
      </c>
      <c r="P6" s="71" t="s">
        <v>33</v>
      </c>
      <c r="Q6" s="29">
        <f t="shared" si="2"/>
        <v>4000</v>
      </c>
      <c r="R6" s="76"/>
      <c r="S6" s="51"/>
      <c r="T6" s="22">
        <f t="shared" si="0"/>
        <v>4000</v>
      </c>
      <c r="U6" s="22">
        <f>IF(O6="","",VLOOKUP(O6,リスト!$G$2:$H$3,2,FALSE))</f>
        <v>0</v>
      </c>
      <c r="V6" s="22">
        <f>IF(P6="","",VLOOKUP(P6,リスト!$I$2:$J$3,2,FALSE))</f>
        <v>0</v>
      </c>
    </row>
    <row r="7" spans="1:22" x14ac:dyDescent="0.2">
      <c r="A7" s="115">
        <v>1</v>
      </c>
      <c r="B7" s="113"/>
      <c r="C7" s="67"/>
      <c r="D7" s="58"/>
      <c r="E7" s="52"/>
      <c r="F7" s="82"/>
      <c r="G7" s="81" t="str">
        <f t="shared" si="1"/>
        <v/>
      </c>
      <c r="H7" s="68"/>
      <c r="I7" s="64"/>
      <c r="J7" s="53"/>
      <c r="K7" s="65"/>
      <c r="L7" s="65"/>
      <c r="M7" s="65"/>
      <c r="N7" s="65"/>
      <c r="O7" s="52"/>
      <c r="P7" s="52"/>
      <c r="Q7" s="29">
        <f t="shared" si="2"/>
        <v>0</v>
      </c>
      <c r="R7" s="59"/>
      <c r="S7" s="51"/>
      <c r="T7" s="22" t="str">
        <f t="shared" si="0"/>
        <v/>
      </c>
      <c r="U7" s="22" t="str">
        <f>IF(O7="","",VLOOKUP(O7,リスト!$G$2:$H$3,2,FALSE))</f>
        <v/>
      </c>
      <c r="V7" s="22" t="str">
        <f>IF(P7="","",VLOOKUP(P7,リスト!$I$2:$J$3,2,FALSE))</f>
        <v/>
      </c>
    </row>
    <row r="8" spans="1:22" x14ac:dyDescent="0.2">
      <c r="A8" s="115"/>
      <c r="B8" s="113"/>
      <c r="C8" s="67"/>
      <c r="D8" s="58"/>
      <c r="E8" s="52"/>
      <c r="F8" s="82"/>
      <c r="G8" s="81" t="str">
        <f t="shared" si="1"/>
        <v/>
      </c>
      <c r="H8" s="68"/>
      <c r="I8" s="57"/>
      <c r="J8" s="53"/>
      <c r="K8" s="52"/>
      <c r="L8" s="65"/>
      <c r="M8" s="65"/>
      <c r="N8" s="65"/>
      <c r="O8" s="52"/>
      <c r="P8" s="52"/>
      <c r="Q8" s="29">
        <f t="shared" si="2"/>
        <v>0</v>
      </c>
      <c r="R8" s="59"/>
      <c r="S8" s="51"/>
      <c r="T8" s="22" t="str">
        <f t="shared" si="0"/>
        <v/>
      </c>
      <c r="U8" s="22" t="str">
        <f>IF(O8="","",VLOOKUP(O8,リスト!$G$2:$H$3,2,FALSE))</f>
        <v/>
      </c>
      <c r="V8" s="22" t="str">
        <f>IF(P8="","",VLOOKUP(P8,リスト!$I$2:$J$3,2,FALSE))</f>
        <v/>
      </c>
    </row>
    <row r="9" spans="1:22" x14ac:dyDescent="0.2">
      <c r="A9" s="115">
        <v>2</v>
      </c>
      <c r="B9" s="113"/>
      <c r="C9" s="67"/>
      <c r="D9" s="66"/>
      <c r="E9" s="52"/>
      <c r="F9" s="82"/>
      <c r="G9" s="81" t="str">
        <f t="shared" si="1"/>
        <v/>
      </c>
      <c r="H9" s="68"/>
      <c r="I9" s="64"/>
      <c r="J9" s="53"/>
      <c r="K9" s="65"/>
      <c r="L9" s="65"/>
      <c r="M9" s="65"/>
      <c r="N9" s="65"/>
      <c r="O9" s="52"/>
      <c r="P9" s="52"/>
      <c r="Q9" s="29">
        <f t="shared" si="2"/>
        <v>0</v>
      </c>
      <c r="R9" s="59"/>
      <c r="S9" s="51"/>
      <c r="T9" s="22" t="str">
        <f t="shared" si="0"/>
        <v/>
      </c>
      <c r="U9" s="22" t="str">
        <f>IF(O9="","",VLOOKUP(O9,リスト!$G$2:$H$3,2,FALSE))</f>
        <v/>
      </c>
      <c r="V9" s="22" t="str">
        <f>IF(P9="","",VLOOKUP(P9,リスト!$I$2:$J$3,2,FALSE))</f>
        <v/>
      </c>
    </row>
    <row r="10" spans="1:22" x14ac:dyDescent="0.2">
      <c r="A10" s="115"/>
      <c r="B10" s="113"/>
      <c r="C10" s="67"/>
      <c r="D10" s="58"/>
      <c r="E10" s="52"/>
      <c r="F10" s="82"/>
      <c r="G10" s="81" t="str">
        <f t="shared" si="1"/>
        <v/>
      </c>
      <c r="H10" s="68"/>
      <c r="I10" s="57"/>
      <c r="J10" s="53"/>
      <c r="K10" s="65"/>
      <c r="L10" s="65"/>
      <c r="M10" s="65"/>
      <c r="N10" s="65"/>
      <c r="O10" s="52"/>
      <c r="P10" s="52"/>
      <c r="Q10" s="29">
        <f t="shared" si="2"/>
        <v>0</v>
      </c>
      <c r="R10" s="59"/>
      <c r="S10" s="51"/>
      <c r="T10" s="22" t="str">
        <f t="shared" si="0"/>
        <v/>
      </c>
      <c r="U10" s="22" t="str">
        <f>IF(O10="","",VLOOKUP(O10,リスト!$G$2:$H$3,2,FALSE))</f>
        <v/>
      </c>
      <c r="V10" s="22" t="str">
        <f>IF(P10="","",VLOOKUP(P10,リスト!$I$2:$J$3,2,FALSE))</f>
        <v/>
      </c>
    </row>
    <row r="11" spans="1:22" x14ac:dyDescent="0.2">
      <c r="A11" s="115">
        <v>3</v>
      </c>
      <c r="B11" s="113"/>
      <c r="C11" s="62"/>
      <c r="D11" s="58"/>
      <c r="E11" s="52"/>
      <c r="F11" s="82"/>
      <c r="G11" s="81" t="str">
        <f t="shared" si="1"/>
        <v/>
      </c>
      <c r="H11" s="68"/>
      <c r="I11" s="64"/>
      <c r="J11" s="53"/>
      <c r="K11" s="52"/>
      <c r="L11" s="65"/>
      <c r="M11" s="65"/>
      <c r="N11" s="65"/>
      <c r="O11" s="52"/>
      <c r="P11" s="52"/>
      <c r="Q11" s="29">
        <f t="shared" si="2"/>
        <v>0</v>
      </c>
      <c r="R11" s="59"/>
      <c r="S11" s="51"/>
      <c r="T11" s="22" t="str">
        <f t="shared" si="0"/>
        <v/>
      </c>
      <c r="U11" s="22" t="str">
        <f>IF(O11="","",VLOOKUP(O11,リスト!$G$2:$H$3,2,FALSE))</f>
        <v/>
      </c>
      <c r="V11" s="22" t="str">
        <f>IF(P11="","",VLOOKUP(P11,リスト!$I$2:$J$3,2,FALSE))</f>
        <v/>
      </c>
    </row>
    <row r="12" spans="1:22" x14ac:dyDescent="0.2">
      <c r="A12" s="115"/>
      <c r="B12" s="113"/>
      <c r="C12" s="62"/>
      <c r="D12" s="58"/>
      <c r="E12" s="52"/>
      <c r="F12" s="82"/>
      <c r="G12" s="81" t="str">
        <f t="shared" si="1"/>
        <v/>
      </c>
      <c r="H12" s="68"/>
      <c r="I12" s="57"/>
      <c r="J12" s="53"/>
      <c r="K12" s="65"/>
      <c r="L12" s="65"/>
      <c r="M12" s="65"/>
      <c r="N12" s="65"/>
      <c r="O12" s="52"/>
      <c r="P12" s="52"/>
      <c r="Q12" s="29">
        <f t="shared" si="2"/>
        <v>0</v>
      </c>
      <c r="R12" s="59"/>
      <c r="S12" s="51"/>
      <c r="T12" s="22" t="str">
        <f t="shared" si="0"/>
        <v/>
      </c>
      <c r="U12" s="22" t="str">
        <f>IF(O12="","",VLOOKUP(O12,リスト!$G$2:$H$3,2,FALSE))</f>
        <v/>
      </c>
      <c r="V12" s="22" t="str">
        <f>IF(P12="","",VLOOKUP(P12,リスト!$I$2:$J$3,2,FALSE))</f>
        <v/>
      </c>
    </row>
    <row r="13" spans="1:22" x14ac:dyDescent="0.2">
      <c r="A13" s="115">
        <v>4</v>
      </c>
      <c r="B13" s="113"/>
      <c r="C13" s="62"/>
      <c r="D13" s="58"/>
      <c r="E13" s="52"/>
      <c r="F13" s="82"/>
      <c r="G13" s="81" t="str">
        <f t="shared" si="1"/>
        <v/>
      </c>
      <c r="H13" s="68"/>
      <c r="I13" s="57"/>
      <c r="J13" s="53"/>
      <c r="K13" s="52"/>
      <c r="L13" s="65"/>
      <c r="M13" s="65"/>
      <c r="N13" s="65"/>
      <c r="O13" s="52"/>
      <c r="P13" s="52"/>
      <c r="Q13" s="29">
        <f t="shared" si="2"/>
        <v>0</v>
      </c>
      <c r="R13" s="59"/>
      <c r="S13" s="51"/>
      <c r="T13" s="22" t="str">
        <f t="shared" si="0"/>
        <v/>
      </c>
      <c r="U13" s="22" t="str">
        <f>IF(O13="","",VLOOKUP(O13,リスト!$G$2:$H$3,2,FALSE))</f>
        <v/>
      </c>
      <c r="V13" s="22" t="str">
        <f>IF(P13="","",VLOOKUP(P13,リスト!$I$2:$J$3,2,FALSE))</f>
        <v/>
      </c>
    </row>
    <row r="14" spans="1:22" x14ac:dyDescent="0.2">
      <c r="A14" s="115"/>
      <c r="B14" s="113"/>
      <c r="C14" s="62"/>
      <c r="D14" s="58"/>
      <c r="E14" s="52"/>
      <c r="F14" s="82"/>
      <c r="G14" s="81" t="str">
        <f t="shared" si="1"/>
        <v/>
      </c>
      <c r="H14" s="68"/>
      <c r="I14" s="57"/>
      <c r="J14" s="53"/>
      <c r="K14" s="52"/>
      <c r="L14" s="65"/>
      <c r="M14" s="65"/>
      <c r="N14" s="65"/>
      <c r="O14" s="52"/>
      <c r="P14" s="52"/>
      <c r="Q14" s="29">
        <f t="shared" si="2"/>
        <v>0</v>
      </c>
      <c r="R14" s="59"/>
      <c r="S14" s="51"/>
      <c r="T14" s="22" t="str">
        <f t="shared" si="0"/>
        <v/>
      </c>
      <c r="U14" s="22" t="str">
        <f>IF(O14="","",VLOOKUP(O14,リスト!$G$2:$H$3,2,FALSE))</f>
        <v/>
      </c>
      <c r="V14" s="22" t="str">
        <f>IF(P14="","",VLOOKUP(P14,リスト!$I$2:$J$3,2,FALSE))</f>
        <v/>
      </c>
    </row>
    <row r="15" spans="1:22" x14ac:dyDescent="0.2">
      <c r="A15" s="115">
        <v>5</v>
      </c>
      <c r="B15" s="113"/>
      <c r="C15" s="67"/>
      <c r="D15" s="58"/>
      <c r="E15" s="52"/>
      <c r="F15" s="82"/>
      <c r="G15" s="81" t="str">
        <f t="shared" si="1"/>
        <v/>
      </c>
      <c r="H15" s="68"/>
      <c r="I15" s="57"/>
      <c r="J15" s="53"/>
      <c r="K15" s="52"/>
      <c r="L15" s="65"/>
      <c r="M15" s="65"/>
      <c r="N15" s="65"/>
      <c r="O15" s="52"/>
      <c r="P15" s="52"/>
      <c r="Q15" s="29">
        <f t="shared" si="2"/>
        <v>0</v>
      </c>
      <c r="R15" s="59"/>
      <c r="S15" s="51"/>
      <c r="T15" s="22" t="str">
        <f t="shared" si="0"/>
        <v/>
      </c>
      <c r="U15" s="22" t="str">
        <f>IF(O15="","",VLOOKUP(O15,リスト!$G$2:$H$3,2,FALSE))</f>
        <v/>
      </c>
      <c r="V15" s="22" t="str">
        <f>IF(P15="","",VLOOKUP(P15,リスト!$I$2:$J$3,2,FALSE))</f>
        <v/>
      </c>
    </row>
    <row r="16" spans="1:22" x14ac:dyDescent="0.2">
      <c r="A16" s="115"/>
      <c r="B16" s="113"/>
      <c r="C16" s="67"/>
      <c r="D16" s="58"/>
      <c r="E16" s="52"/>
      <c r="F16" s="82"/>
      <c r="G16" s="81" t="str">
        <f t="shared" si="1"/>
        <v/>
      </c>
      <c r="H16" s="68"/>
      <c r="I16" s="57"/>
      <c r="J16" s="53"/>
      <c r="K16" s="52"/>
      <c r="L16" s="65"/>
      <c r="M16" s="65"/>
      <c r="N16" s="65"/>
      <c r="Q16" s="29">
        <f t="shared" si="2"/>
        <v>0</v>
      </c>
      <c r="R16" s="59"/>
      <c r="S16" s="51"/>
      <c r="T16" s="22" t="str">
        <f t="shared" si="0"/>
        <v/>
      </c>
      <c r="U16" s="22" t="str">
        <f>IF(O16="","",VLOOKUP(O16,リスト!$G$2:$H$3,2,FALSE))</f>
        <v/>
      </c>
      <c r="V16" s="22" t="str">
        <f>IF(P16="","",VLOOKUP(P16,リスト!$I$2:$J$3,2,FALSE))</f>
        <v/>
      </c>
    </row>
    <row r="17" spans="1:22" x14ac:dyDescent="0.2">
      <c r="A17" s="115">
        <v>6</v>
      </c>
      <c r="B17" s="113"/>
      <c r="C17" s="62"/>
      <c r="D17" s="58"/>
      <c r="E17" s="52"/>
      <c r="F17" s="82"/>
      <c r="G17" s="81" t="str">
        <f t="shared" si="1"/>
        <v/>
      </c>
      <c r="H17" s="68"/>
      <c r="I17" s="57"/>
      <c r="J17" s="53"/>
      <c r="K17" s="52"/>
      <c r="L17" s="65"/>
      <c r="M17" s="65"/>
      <c r="N17" s="65"/>
      <c r="Q17" s="29">
        <f t="shared" si="2"/>
        <v>0</v>
      </c>
      <c r="R17" s="59"/>
      <c r="S17" s="51"/>
      <c r="T17" s="22" t="str">
        <f t="shared" si="0"/>
        <v/>
      </c>
      <c r="U17" s="22" t="str">
        <f>IF(O17="","",VLOOKUP(O17,リスト!$G$2:$H$3,2,FALSE))</f>
        <v/>
      </c>
      <c r="V17" s="22" t="str">
        <f>IF(P17="","",VLOOKUP(P17,リスト!$I$2:$J$3,2,FALSE))</f>
        <v/>
      </c>
    </row>
    <row r="18" spans="1:22" x14ac:dyDescent="0.2">
      <c r="A18" s="115"/>
      <c r="B18" s="113"/>
      <c r="C18" s="62"/>
      <c r="D18" s="58"/>
      <c r="E18" s="52"/>
      <c r="F18" s="82"/>
      <c r="G18" s="81" t="str">
        <f t="shared" si="1"/>
        <v/>
      </c>
      <c r="H18" s="68"/>
      <c r="I18" s="57"/>
      <c r="J18" s="53"/>
      <c r="K18" s="52"/>
      <c r="L18" s="65"/>
      <c r="M18" s="65"/>
      <c r="N18" s="65"/>
      <c r="Q18" s="29">
        <f t="shared" si="2"/>
        <v>0</v>
      </c>
      <c r="R18" s="59"/>
      <c r="S18" s="51"/>
      <c r="T18" s="22" t="str">
        <f t="shared" si="0"/>
        <v/>
      </c>
      <c r="U18" s="22" t="str">
        <f>IF(O18="","",VLOOKUP(O18,リスト!$G$2:$H$3,2,FALSE))</f>
        <v/>
      </c>
      <c r="V18" s="22" t="str">
        <f>IF(P18="","",VLOOKUP(P18,リスト!$I$2:$J$3,2,FALSE))</f>
        <v/>
      </c>
    </row>
    <row r="19" spans="1:22" x14ac:dyDescent="0.2">
      <c r="A19" s="115">
        <v>7</v>
      </c>
      <c r="B19" s="113"/>
      <c r="C19" s="62"/>
      <c r="D19" s="58"/>
      <c r="E19" s="52"/>
      <c r="F19" s="82"/>
      <c r="G19" s="81" t="str">
        <f t="shared" si="1"/>
        <v/>
      </c>
      <c r="H19" s="68"/>
      <c r="I19" s="57"/>
      <c r="J19" s="53"/>
      <c r="K19" s="52"/>
      <c r="L19" s="65"/>
      <c r="M19" s="65"/>
      <c r="N19" s="65"/>
      <c r="Q19" s="29">
        <f t="shared" si="2"/>
        <v>0</v>
      </c>
      <c r="R19" s="59"/>
      <c r="T19" s="22" t="str">
        <f t="shared" si="0"/>
        <v/>
      </c>
      <c r="U19" s="22" t="str">
        <f>IF(O19="","",VLOOKUP(O19,リスト!$G$2:$H$3,2,FALSE))</f>
        <v/>
      </c>
      <c r="V19" s="22" t="str">
        <f>IF(P19="","",VLOOKUP(P19,リスト!$I$2:$J$3,2,FALSE))</f>
        <v/>
      </c>
    </row>
    <row r="20" spans="1:22" x14ac:dyDescent="0.2">
      <c r="A20" s="115"/>
      <c r="B20" s="113"/>
      <c r="C20" s="62"/>
      <c r="D20" s="58"/>
      <c r="E20" s="52"/>
      <c r="F20" s="82"/>
      <c r="G20" s="81" t="str">
        <f t="shared" si="1"/>
        <v/>
      </c>
      <c r="H20" s="68"/>
      <c r="I20" s="57"/>
      <c r="J20" s="53"/>
      <c r="K20" s="52"/>
      <c r="L20" s="65"/>
      <c r="M20" s="65"/>
      <c r="N20" s="65"/>
      <c r="O20" s="52"/>
      <c r="P20" s="52"/>
      <c r="Q20" s="29">
        <f t="shared" si="2"/>
        <v>0</v>
      </c>
      <c r="R20" s="59"/>
      <c r="T20" s="22" t="str">
        <f t="shared" si="0"/>
        <v/>
      </c>
      <c r="U20" s="22" t="str">
        <f>IF(O20="","",VLOOKUP(O20,リスト!$G$2:$H$3,2,FALSE))</f>
        <v/>
      </c>
      <c r="V20" s="22" t="str">
        <f>IF(P20="","",VLOOKUP(P20,リスト!$I$2:$J$3,2,FALSE))</f>
        <v/>
      </c>
    </row>
    <row r="21" spans="1:22" x14ac:dyDescent="0.2">
      <c r="A21" s="115">
        <v>8</v>
      </c>
      <c r="B21" s="113"/>
      <c r="C21" s="62"/>
      <c r="D21" s="58"/>
      <c r="E21" s="52"/>
      <c r="F21" s="82"/>
      <c r="G21" s="81" t="str">
        <f t="shared" si="1"/>
        <v/>
      </c>
      <c r="H21" s="68"/>
      <c r="I21" s="57"/>
      <c r="J21" s="53"/>
      <c r="K21" s="52"/>
      <c r="L21" s="65"/>
      <c r="M21" s="65"/>
      <c r="N21" s="65"/>
      <c r="O21" s="52"/>
      <c r="P21" s="52"/>
      <c r="Q21" s="29">
        <f t="shared" si="2"/>
        <v>0</v>
      </c>
      <c r="R21" s="59"/>
      <c r="S21" s="51"/>
      <c r="T21" s="22" t="str">
        <f t="shared" si="0"/>
        <v/>
      </c>
      <c r="U21" s="22" t="str">
        <f>IF(O21="","",VLOOKUP(O21,リスト!$G$2:$H$3,2,FALSE))</f>
        <v/>
      </c>
      <c r="V21" s="22" t="str">
        <f>IF(P21="","",VLOOKUP(P21,リスト!$I$2:$J$3,2,FALSE))</f>
        <v/>
      </c>
    </row>
    <row r="22" spans="1:22" x14ac:dyDescent="0.2">
      <c r="A22" s="115"/>
      <c r="B22" s="113"/>
      <c r="C22" s="62"/>
      <c r="D22" s="58"/>
      <c r="E22" s="52"/>
      <c r="F22" s="82"/>
      <c r="G22" s="81" t="str">
        <f t="shared" si="1"/>
        <v/>
      </c>
      <c r="H22" s="68"/>
      <c r="I22" s="57"/>
      <c r="J22" s="53"/>
      <c r="K22" s="52"/>
      <c r="L22" s="65"/>
      <c r="M22" s="65"/>
      <c r="N22" s="65"/>
      <c r="O22" s="52"/>
      <c r="P22" s="52"/>
      <c r="Q22" s="29">
        <f t="shared" si="2"/>
        <v>0</v>
      </c>
      <c r="R22" s="59"/>
      <c r="S22" s="51"/>
      <c r="T22" s="22" t="str">
        <f t="shared" si="0"/>
        <v/>
      </c>
      <c r="U22" s="22" t="str">
        <f>IF(O22="","",VLOOKUP(O22,リスト!$G$2:$H$3,2,FALSE))</f>
        <v/>
      </c>
      <c r="V22" s="22" t="str">
        <f>IF(P22="","",VLOOKUP(P22,リスト!$I$2:$J$3,2,FALSE))</f>
        <v/>
      </c>
    </row>
    <row r="23" spans="1:22" x14ac:dyDescent="0.2">
      <c r="A23" s="115">
        <v>9</v>
      </c>
      <c r="B23" s="113"/>
      <c r="C23" s="62"/>
      <c r="D23" s="58"/>
      <c r="E23" s="52"/>
      <c r="F23" s="82"/>
      <c r="G23" s="81" t="str">
        <f t="shared" si="1"/>
        <v/>
      </c>
      <c r="H23" s="68"/>
      <c r="I23" s="57"/>
      <c r="J23" s="53"/>
      <c r="K23" s="52"/>
      <c r="L23" s="65"/>
      <c r="M23" s="65"/>
      <c r="N23" s="65"/>
      <c r="O23" s="52"/>
      <c r="P23" s="52"/>
      <c r="Q23" s="29">
        <f t="shared" si="2"/>
        <v>0</v>
      </c>
      <c r="R23" s="59"/>
      <c r="S23" s="51"/>
      <c r="T23" s="22" t="str">
        <f t="shared" si="0"/>
        <v/>
      </c>
      <c r="U23" s="22" t="str">
        <f>IF(O23="","",VLOOKUP(O23,リスト!$G$2:$H$3,2,FALSE))</f>
        <v/>
      </c>
      <c r="V23" s="22" t="str">
        <f>IF(P23="","",VLOOKUP(P23,リスト!$I$2:$J$3,2,FALSE))</f>
        <v/>
      </c>
    </row>
    <row r="24" spans="1:22" x14ac:dyDescent="0.2">
      <c r="A24" s="115"/>
      <c r="B24" s="113"/>
      <c r="C24" s="62"/>
      <c r="D24" s="58"/>
      <c r="E24" s="52"/>
      <c r="F24" s="82"/>
      <c r="G24" s="81" t="str">
        <f t="shared" si="1"/>
        <v/>
      </c>
      <c r="H24" s="68"/>
      <c r="I24" s="57"/>
      <c r="J24" s="53"/>
      <c r="K24" s="52"/>
      <c r="L24" s="65"/>
      <c r="M24" s="65"/>
      <c r="N24" s="65"/>
      <c r="O24" s="52"/>
      <c r="P24" s="52"/>
      <c r="Q24" s="29">
        <f t="shared" si="2"/>
        <v>0</v>
      </c>
      <c r="R24" s="59"/>
      <c r="S24" s="51"/>
      <c r="T24" s="22" t="str">
        <f t="shared" si="0"/>
        <v/>
      </c>
      <c r="U24" s="22" t="str">
        <f>IF(O24="","",VLOOKUP(O24,リスト!$G$2:$H$3,2,FALSE))</f>
        <v/>
      </c>
      <c r="V24" s="22" t="str">
        <f>IF(P24="","",VLOOKUP(P24,リスト!$I$2:$J$3,2,FALSE))</f>
        <v/>
      </c>
    </row>
    <row r="25" spans="1:22" x14ac:dyDescent="0.2">
      <c r="A25" s="115">
        <v>10</v>
      </c>
      <c r="B25" s="113"/>
      <c r="C25" s="62"/>
      <c r="D25" s="58"/>
      <c r="E25" s="52"/>
      <c r="F25" s="82"/>
      <c r="G25" s="81" t="str">
        <f t="shared" si="1"/>
        <v/>
      </c>
      <c r="H25" s="68"/>
      <c r="I25" s="57"/>
      <c r="J25" s="53"/>
      <c r="K25" s="52"/>
      <c r="L25" s="65"/>
      <c r="M25" s="65"/>
      <c r="N25" s="65"/>
      <c r="O25" s="52"/>
      <c r="P25" s="52"/>
      <c r="Q25" s="29">
        <f t="shared" si="2"/>
        <v>0</v>
      </c>
      <c r="R25" s="59"/>
      <c r="S25" s="51"/>
      <c r="T25" s="22" t="str">
        <f t="shared" si="0"/>
        <v/>
      </c>
      <c r="U25" s="22" t="str">
        <f>IF(O25="","",VLOOKUP(O25,リスト!$G$2:$H$3,2,FALSE))</f>
        <v/>
      </c>
      <c r="V25" s="22" t="str">
        <f>IF(P25="","",VLOOKUP(P25,リスト!$I$2:$J$3,2,FALSE))</f>
        <v/>
      </c>
    </row>
    <row r="26" spans="1:22" x14ac:dyDescent="0.2">
      <c r="A26" s="115"/>
      <c r="B26" s="113"/>
      <c r="C26" s="62"/>
      <c r="D26" s="58"/>
      <c r="E26" s="52"/>
      <c r="F26" s="82"/>
      <c r="G26" s="81" t="str">
        <f t="shared" si="1"/>
        <v/>
      </c>
      <c r="H26" s="68"/>
      <c r="I26" s="57"/>
      <c r="J26" s="53"/>
      <c r="K26" s="52"/>
      <c r="L26" s="65"/>
      <c r="M26" s="65"/>
      <c r="N26" s="65"/>
      <c r="O26" s="52"/>
      <c r="P26" s="52"/>
      <c r="Q26" s="29">
        <f t="shared" si="2"/>
        <v>0</v>
      </c>
      <c r="R26" s="59"/>
      <c r="S26" s="51"/>
      <c r="T26" s="22" t="str">
        <f t="shared" si="0"/>
        <v/>
      </c>
      <c r="U26" s="22" t="str">
        <f>IF(O26="","",VLOOKUP(O26,リスト!$G$2:$H$3,2,FALSE))</f>
        <v/>
      </c>
      <c r="V26" s="22" t="str">
        <f>IF(P26="","",VLOOKUP(P26,リスト!$I$2:$J$3,2,FALSE))</f>
        <v/>
      </c>
    </row>
    <row r="27" spans="1:22" x14ac:dyDescent="0.2">
      <c r="A27" s="115">
        <v>11</v>
      </c>
      <c r="B27" s="113"/>
      <c r="C27" s="62"/>
      <c r="D27" s="58"/>
      <c r="E27" s="52"/>
      <c r="F27" s="82"/>
      <c r="G27" s="81" t="str">
        <f t="shared" si="1"/>
        <v/>
      </c>
      <c r="H27" s="68"/>
      <c r="I27" s="57"/>
      <c r="J27" s="53"/>
      <c r="K27" s="52"/>
      <c r="L27" s="65"/>
      <c r="M27" s="65"/>
      <c r="N27" s="65"/>
      <c r="O27" s="52"/>
      <c r="P27" s="52"/>
      <c r="Q27" s="29">
        <f t="shared" si="2"/>
        <v>0</v>
      </c>
      <c r="R27" s="59"/>
      <c r="S27" s="51"/>
      <c r="T27" s="22" t="str">
        <f t="shared" si="0"/>
        <v/>
      </c>
      <c r="U27" s="22" t="str">
        <f>IF(O27="","",VLOOKUP(O27,リスト!$G$2:$H$3,2,FALSE))</f>
        <v/>
      </c>
      <c r="V27" s="22" t="str">
        <f>IF(P27="","",VLOOKUP(P27,リスト!$I$2:$J$3,2,FALSE))</f>
        <v/>
      </c>
    </row>
    <row r="28" spans="1:22" x14ac:dyDescent="0.2">
      <c r="A28" s="115"/>
      <c r="B28" s="113"/>
      <c r="C28" s="62"/>
      <c r="D28" s="58"/>
      <c r="E28" s="52"/>
      <c r="F28" s="82"/>
      <c r="G28" s="81" t="str">
        <f t="shared" si="1"/>
        <v/>
      </c>
      <c r="H28" s="68"/>
      <c r="I28" s="57"/>
      <c r="J28" s="53"/>
      <c r="K28" s="52"/>
      <c r="L28" s="65"/>
      <c r="M28" s="65"/>
      <c r="N28" s="65"/>
      <c r="O28" s="52"/>
      <c r="P28" s="52"/>
      <c r="Q28" s="29">
        <f t="shared" si="2"/>
        <v>0</v>
      </c>
      <c r="R28" s="59"/>
      <c r="S28" s="51"/>
      <c r="T28" s="22" t="str">
        <f t="shared" si="0"/>
        <v/>
      </c>
      <c r="U28" s="22" t="str">
        <f>IF(O28="","",VLOOKUP(O28,リスト!$G$2:$H$3,2,FALSE))</f>
        <v/>
      </c>
      <c r="V28" s="22" t="str">
        <f>IF(P28="","",VLOOKUP(P28,リスト!$I$2:$J$3,2,FALSE))</f>
        <v/>
      </c>
    </row>
    <row r="29" spans="1:22" x14ac:dyDescent="0.2">
      <c r="A29" s="115">
        <v>12</v>
      </c>
      <c r="B29" s="113"/>
      <c r="C29" s="62"/>
      <c r="D29" s="58"/>
      <c r="E29" s="52"/>
      <c r="F29" s="82"/>
      <c r="G29" s="81" t="str">
        <f t="shared" si="1"/>
        <v/>
      </c>
      <c r="H29" s="68"/>
      <c r="I29" s="57"/>
      <c r="J29" s="53"/>
      <c r="K29" s="52"/>
      <c r="L29" s="65"/>
      <c r="M29" s="65"/>
      <c r="N29" s="65"/>
      <c r="O29" s="52"/>
      <c r="P29" s="52"/>
      <c r="Q29" s="29">
        <f t="shared" si="2"/>
        <v>0</v>
      </c>
      <c r="R29" s="59"/>
      <c r="S29" s="51"/>
      <c r="T29" s="22" t="str">
        <f t="shared" si="0"/>
        <v/>
      </c>
      <c r="U29" s="22" t="str">
        <f>IF(O29="","",VLOOKUP(O29,リスト!$G$2:$H$3,2,FALSE))</f>
        <v/>
      </c>
      <c r="V29" s="22" t="str">
        <f>IF(P29="","",VLOOKUP(P29,リスト!$I$2:$J$3,2,FALSE))</f>
        <v/>
      </c>
    </row>
    <row r="30" spans="1:22" x14ac:dyDescent="0.2">
      <c r="A30" s="115"/>
      <c r="B30" s="113"/>
      <c r="C30" s="62"/>
      <c r="D30" s="58"/>
      <c r="E30" s="52"/>
      <c r="F30" s="82"/>
      <c r="G30" s="81" t="str">
        <f t="shared" si="1"/>
        <v/>
      </c>
      <c r="H30" s="68"/>
      <c r="I30" s="57"/>
      <c r="J30" s="53"/>
      <c r="K30" s="52"/>
      <c r="L30" s="65"/>
      <c r="M30" s="65"/>
      <c r="N30" s="65"/>
      <c r="O30" s="52"/>
      <c r="P30" s="52"/>
      <c r="Q30" s="29">
        <f t="shared" si="2"/>
        <v>0</v>
      </c>
      <c r="R30" s="59"/>
      <c r="S30" s="51"/>
      <c r="T30" s="22" t="str">
        <f t="shared" si="0"/>
        <v/>
      </c>
      <c r="U30" s="22" t="str">
        <f>IF(O30="","",VLOOKUP(O30,リスト!$G$2:$H$3,2,FALSE))</f>
        <v/>
      </c>
      <c r="V30" s="22" t="str">
        <f>IF(P30="","",VLOOKUP(P30,リスト!$I$2:$J$3,2,FALSE))</f>
        <v/>
      </c>
    </row>
    <row r="31" spans="1:22" x14ac:dyDescent="0.2">
      <c r="A31" s="115">
        <v>13</v>
      </c>
      <c r="B31" s="113"/>
      <c r="C31" s="62"/>
      <c r="D31" s="58"/>
      <c r="E31" s="52"/>
      <c r="F31" s="82"/>
      <c r="G31" s="81" t="str">
        <f t="shared" si="1"/>
        <v/>
      </c>
      <c r="H31" s="68"/>
      <c r="I31" s="57"/>
      <c r="J31" s="53"/>
      <c r="K31" s="52"/>
      <c r="L31" s="65"/>
      <c r="M31" s="65"/>
      <c r="N31" s="65"/>
      <c r="O31" s="52"/>
      <c r="P31" s="52"/>
      <c r="Q31" s="29">
        <f t="shared" si="2"/>
        <v>0</v>
      </c>
      <c r="R31" s="59"/>
      <c r="S31" s="51"/>
      <c r="T31" s="22" t="str">
        <f t="shared" si="0"/>
        <v/>
      </c>
      <c r="U31" s="22" t="str">
        <f>IF(O31="","",VLOOKUP(O31,リスト!$G$2:$H$3,2,FALSE))</f>
        <v/>
      </c>
      <c r="V31" s="22" t="str">
        <f>IF(P31="","",VLOOKUP(P31,リスト!$I$2:$J$3,2,FALSE))</f>
        <v/>
      </c>
    </row>
    <row r="32" spans="1:22" x14ac:dyDescent="0.2">
      <c r="A32" s="115"/>
      <c r="B32" s="113"/>
      <c r="C32" s="62"/>
      <c r="D32" s="58"/>
      <c r="E32" s="52"/>
      <c r="F32" s="82"/>
      <c r="G32" s="81" t="str">
        <f t="shared" si="1"/>
        <v/>
      </c>
      <c r="H32" s="68"/>
      <c r="I32" s="57"/>
      <c r="J32" s="53"/>
      <c r="K32" s="52"/>
      <c r="L32" s="65"/>
      <c r="M32" s="65"/>
      <c r="N32" s="65"/>
      <c r="O32" s="52"/>
      <c r="P32" s="52"/>
      <c r="Q32" s="29">
        <f t="shared" si="2"/>
        <v>0</v>
      </c>
      <c r="R32" s="59"/>
      <c r="S32" s="51"/>
      <c r="T32" s="22" t="str">
        <f t="shared" si="0"/>
        <v/>
      </c>
      <c r="U32" s="22" t="str">
        <f>IF(O32="","",VLOOKUP(O32,リスト!$G$2:$H$3,2,FALSE))</f>
        <v/>
      </c>
      <c r="V32" s="22" t="str">
        <f>IF(P32="","",VLOOKUP(P32,リスト!$I$2:$J$3,2,FALSE))</f>
        <v/>
      </c>
    </row>
    <row r="33" spans="1:22" x14ac:dyDescent="0.2">
      <c r="A33" s="115">
        <v>14</v>
      </c>
      <c r="B33" s="113"/>
      <c r="C33" s="62"/>
      <c r="D33" s="58"/>
      <c r="E33" s="52"/>
      <c r="F33" s="82"/>
      <c r="G33" s="81" t="str">
        <f t="shared" si="1"/>
        <v/>
      </c>
      <c r="H33" s="68"/>
      <c r="I33" s="57"/>
      <c r="J33" s="53"/>
      <c r="K33" s="52"/>
      <c r="L33" s="65"/>
      <c r="M33" s="65"/>
      <c r="N33" s="65"/>
      <c r="O33" s="52"/>
      <c r="P33" s="52"/>
      <c r="Q33" s="29">
        <f t="shared" si="2"/>
        <v>0</v>
      </c>
      <c r="R33" s="59"/>
      <c r="S33" s="51"/>
      <c r="T33" s="22" t="str">
        <f t="shared" si="0"/>
        <v/>
      </c>
      <c r="U33" s="22" t="str">
        <f>IF(O33="","",VLOOKUP(O33,リスト!$G$2:$H$3,2,FALSE))</f>
        <v/>
      </c>
      <c r="V33" s="22" t="str">
        <f>IF(P33="","",VLOOKUP(P33,リスト!$I$2:$J$3,2,FALSE))</f>
        <v/>
      </c>
    </row>
    <row r="34" spans="1:22" x14ac:dyDescent="0.2">
      <c r="A34" s="115"/>
      <c r="B34" s="113"/>
      <c r="C34" s="62"/>
      <c r="D34" s="58"/>
      <c r="E34" s="52"/>
      <c r="F34" s="82"/>
      <c r="G34" s="81" t="str">
        <f t="shared" si="1"/>
        <v/>
      </c>
      <c r="H34" s="68"/>
      <c r="I34" s="57"/>
      <c r="J34" s="53"/>
      <c r="K34" s="52"/>
      <c r="L34" s="65"/>
      <c r="M34" s="65"/>
      <c r="N34" s="65"/>
      <c r="O34" s="52"/>
      <c r="P34" s="52"/>
      <c r="Q34" s="29">
        <f t="shared" si="2"/>
        <v>0</v>
      </c>
      <c r="R34" s="59"/>
      <c r="S34" s="51"/>
      <c r="T34" s="22" t="str">
        <f t="shared" si="0"/>
        <v/>
      </c>
      <c r="U34" s="22" t="str">
        <f>IF(O34="","",VLOOKUP(O34,リスト!$G$2:$H$3,2,FALSE))</f>
        <v/>
      </c>
      <c r="V34" s="22" t="str">
        <f>IF(P34="","",VLOOKUP(P34,リスト!$I$2:$J$3,2,FALSE))</f>
        <v/>
      </c>
    </row>
    <row r="35" spans="1:22" x14ac:dyDescent="0.2">
      <c r="A35" s="115">
        <v>15</v>
      </c>
      <c r="B35" s="113"/>
      <c r="C35" s="62"/>
      <c r="D35" s="58"/>
      <c r="E35" s="52"/>
      <c r="F35" s="82"/>
      <c r="G35" s="81" t="str">
        <f t="shared" si="1"/>
        <v/>
      </c>
      <c r="H35" s="68"/>
      <c r="I35" s="57"/>
      <c r="J35" s="53"/>
      <c r="K35" s="52"/>
      <c r="L35" s="65"/>
      <c r="M35" s="65"/>
      <c r="N35" s="65"/>
      <c r="O35" s="52"/>
      <c r="P35" s="52"/>
      <c r="Q35" s="29">
        <f t="shared" si="2"/>
        <v>0</v>
      </c>
      <c r="R35" s="59"/>
      <c r="S35" s="51"/>
      <c r="T35" s="22" t="str">
        <f t="shared" si="0"/>
        <v/>
      </c>
      <c r="U35" s="22" t="str">
        <f>IF(O35="","",VLOOKUP(O35,リスト!$G$2:$H$3,2,FALSE))</f>
        <v/>
      </c>
      <c r="V35" s="22" t="str">
        <f>IF(P35="","",VLOOKUP(P35,リスト!$I$2:$J$3,2,FALSE))</f>
        <v/>
      </c>
    </row>
    <row r="36" spans="1:22" x14ac:dyDescent="0.2">
      <c r="A36" s="115"/>
      <c r="B36" s="113"/>
      <c r="C36" s="62"/>
      <c r="D36" s="58"/>
      <c r="E36" s="52"/>
      <c r="F36" s="82"/>
      <c r="G36" s="81" t="str">
        <f t="shared" si="1"/>
        <v/>
      </c>
      <c r="H36" s="68"/>
      <c r="I36" s="57"/>
      <c r="J36" s="53"/>
      <c r="K36" s="52"/>
      <c r="L36" s="65"/>
      <c r="M36" s="65"/>
      <c r="N36" s="65"/>
      <c r="O36" s="52"/>
      <c r="P36" s="52"/>
      <c r="Q36" s="29">
        <f t="shared" si="2"/>
        <v>0</v>
      </c>
      <c r="R36" s="59"/>
      <c r="S36" s="51"/>
      <c r="T36" s="22" t="str">
        <f t="shared" si="0"/>
        <v/>
      </c>
      <c r="U36" s="22" t="str">
        <f>IF(O36="","",VLOOKUP(O36,リスト!$G$2:$H$3,2,FALSE))</f>
        <v/>
      </c>
      <c r="V36" s="22" t="str">
        <f>IF(P36="","",VLOOKUP(P36,リスト!$I$2:$J$3,2,FALSE))</f>
        <v/>
      </c>
    </row>
    <row r="37" spans="1:22" x14ac:dyDescent="0.2">
      <c r="A37" s="115">
        <v>16</v>
      </c>
      <c r="B37" s="113"/>
      <c r="C37" s="62"/>
      <c r="D37" s="58"/>
      <c r="E37" s="52"/>
      <c r="F37" s="82"/>
      <c r="G37" s="81" t="str">
        <f t="shared" si="1"/>
        <v/>
      </c>
      <c r="H37" s="68"/>
      <c r="I37" s="57"/>
      <c r="J37" s="53"/>
      <c r="K37" s="52"/>
      <c r="L37" s="65"/>
      <c r="M37" s="65"/>
      <c r="N37" s="65"/>
      <c r="O37" s="52"/>
      <c r="P37" s="52"/>
      <c r="Q37" s="29">
        <f t="shared" si="2"/>
        <v>0</v>
      </c>
      <c r="R37" s="59"/>
      <c r="S37" s="51"/>
      <c r="T37" s="22" t="str">
        <f t="shared" si="0"/>
        <v/>
      </c>
      <c r="U37" s="22" t="str">
        <f>IF(O37="","",VLOOKUP(O37,リスト!$G$2:$H$3,2,FALSE))</f>
        <v/>
      </c>
      <c r="V37" s="22" t="str">
        <f>IF(P37="","",VLOOKUP(P37,リスト!$I$2:$J$3,2,FALSE))</f>
        <v/>
      </c>
    </row>
    <row r="38" spans="1:22" x14ac:dyDescent="0.2">
      <c r="A38" s="115"/>
      <c r="B38" s="113"/>
      <c r="C38" s="62"/>
      <c r="D38" s="58"/>
      <c r="E38" s="52"/>
      <c r="F38" s="82"/>
      <c r="G38" s="81" t="str">
        <f t="shared" si="1"/>
        <v/>
      </c>
      <c r="H38" s="68"/>
      <c r="I38" s="57"/>
      <c r="J38" s="53"/>
      <c r="K38" s="52"/>
      <c r="L38" s="65"/>
      <c r="M38" s="65"/>
      <c r="N38" s="65"/>
      <c r="O38" s="52"/>
      <c r="P38" s="52"/>
      <c r="Q38" s="29">
        <f t="shared" si="2"/>
        <v>0</v>
      </c>
      <c r="R38" s="59"/>
      <c r="S38" s="51"/>
      <c r="T38" s="22" t="str">
        <f t="shared" si="0"/>
        <v/>
      </c>
      <c r="U38" s="22" t="str">
        <f>IF(O38="","",VLOOKUP(O38,リスト!$G$2:$H$3,2,FALSE))</f>
        <v/>
      </c>
      <c r="V38" s="22" t="str">
        <f>IF(P38="","",VLOOKUP(P38,リスト!$I$2:$J$3,2,FALSE))</f>
        <v/>
      </c>
    </row>
    <row r="39" spans="1:22" x14ac:dyDescent="0.2">
      <c r="A39" s="115">
        <v>17</v>
      </c>
      <c r="B39" s="113"/>
      <c r="C39" s="62"/>
      <c r="D39" s="58"/>
      <c r="E39" s="52"/>
      <c r="F39" s="82"/>
      <c r="G39" s="81" t="str">
        <f t="shared" si="1"/>
        <v/>
      </c>
      <c r="H39" s="68"/>
      <c r="I39" s="57"/>
      <c r="J39" s="53"/>
      <c r="K39" s="52"/>
      <c r="L39" s="65"/>
      <c r="M39" s="65"/>
      <c r="N39" s="65"/>
      <c r="O39" s="52"/>
      <c r="P39" s="52"/>
      <c r="Q39" s="29">
        <f t="shared" si="2"/>
        <v>0</v>
      </c>
      <c r="R39" s="59"/>
      <c r="S39" s="51"/>
      <c r="T39" s="22" t="str">
        <f t="shared" si="0"/>
        <v/>
      </c>
      <c r="U39" s="22" t="str">
        <f>IF(O39="","",VLOOKUP(O39,リスト!$G$2:$H$3,2,FALSE))</f>
        <v/>
      </c>
      <c r="V39" s="22" t="str">
        <f>IF(P39="","",VLOOKUP(P39,リスト!$I$2:$J$3,2,FALSE))</f>
        <v/>
      </c>
    </row>
    <row r="40" spans="1:22" x14ac:dyDescent="0.2">
      <c r="A40" s="115"/>
      <c r="B40" s="113"/>
      <c r="C40" s="62"/>
      <c r="D40" s="58"/>
      <c r="E40" s="52"/>
      <c r="F40" s="82"/>
      <c r="G40" s="81" t="str">
        <f t="shared" si="1"/>
        <v/>
      </c>
      <c r="H40" s="68"/>
      <c r="I40" s="57"/>
      <c r="J40" s="53"/>
      <c r="K40" s="52"/>
      <c r="L40" s="65"/>
      <c r="M40" s="65"/>
      <c r="N40" s="65"/>
      <c r="O40" s="52"/>
      <c r="P40" s="52"/>
      <c r="Q40" s="29">
        <f t="shared" si="2"/>
        <v>0</v>
      </c>
      <c r="R40" s="59"/>
      <c r="S40" s="51"/>
      <c r="T40" s="22" t="str">
        <f t="shared" si="0"/>
        <v/>
      </c>
      <c r="U40" s="22" t="str">
        <f>IF(O40="","",VLOOKUP(O40,リスト!$G$2:$H$3,2,FALSE))</f>
        <v/>
      </c>
      <c r="V40" s="22" t="str">
        <f>IF(P40="","",VLOOKUP(P40,リスト!$I$2:$J$3,2,FALSE))</f>
        <v/>
      </c>
    </row>
    <row r="41" spans="1:22" x14ac:dyDescent="0.2">
      <c r="A41" s="115">
        <v>18</v>
      </c>
      <c r="B41" s="113"/>
      <c r="C41" s="62"/>
      <c r="D41" s="58"/>
      <c r="E41" s="52"/>
      <c r="F41" s="82"/>
      <c r="G41" s="81" t="str">
        <f t="shared" si="1"/>
        <v/>
      </c>
      <c r="H41" s="68"/>
      <c r="I41" s="57"/>
      <c r="J41" s="53"/>
      <c r="K41" s="52"/>
      <c r="L41" s="65"/>
      <c r="M41" s="65"/>
      <c r="N41" s="65"/>
      <c r="O41" s="52"/>
      <c r="P41" s="52"/>
      <c r="Q41" s="29">
        <f t="shared" si="2"/>
        <v>0</v>
      </c>
      <c r="R41" s="59"/>
      <c r="S41" s="51"/>
      <c r="T41" s="22" t="str">
        <f t="shared" si="0"/>
        <v/>
      </c>
      <c r="U41" s="22" t="str">
        <f>IF(O41="","",VLOOKUP(O41,リスト!$G$2:$H$3,2,FALSE))</f>
        <v/>
      </c>
      <c r="V41" s="22" t="str">
        <f>IF(P41="","",VLOOKUP(P41,リスト!$I$2:$J$3,2,FALSE))</f>
        <v/>
      </c>
    </row>
    <row r="42" spans="1:22" x14ac:dyDescent="0.2">
      <c r="A42" s="115"/>
      <c r="B42" s="113"/>
      <c r="C42" s="62"/>
      <c r="D42" s="58"/>
      <c r="E42" s="52"/>
      <c r="F42" s="82"/>
      <c r="G42" s="81" t="str">
        <f t="shared" si="1"/>
        <v/>
      </c>
      <c r="H42" s="68"/>
      <c r="I42" s="57"/>
      <c r="J42" s="53"/>
      <c r="K42" s="52"/>
      <c r="L42" s="65"/>
      <c r="M42" s="65"/>
      <c r="N42" s="65"/>
      <c r="O42" s="52"/>
      <c r="P42" s="52"/>
      <c r="Q42" s="29">
        <f t="shared" si="2"/>
        <v>0</v>
      </c>
      <c r="R42" s="59"/>
      <c r="S42" s="51"/>
      <c r="T42" s="22" t="str">
        <f t="shared" si="0"/>
        <v/>
      </c>
      <c r="U42" s="22" t="str">
        <f>IF(O42="","",VLOOKUP(O42,リスト!$G$2:$H$3,2,FALSE))</f>
        <v/>
      </c>
      <c r="V42" s="22" t="str">
        <f>IF(P42="","",VLOOKUP(P42,リスト!$I$2:$J$3,2,FALSE))</f>
        <v/>
      </c>
    </row>
    <row r="43" spans="1:22" x14ac:dyDescent="0.2">
      <c r="A43" s="115">
        <v>19</v>
      </c>
      <c r="B43" s="113"/>
      <c r="C43" s="62"/>
      <c r="D43" s="58"/>
      <c r="E43" s="52"/>
      <c r="F43" s="82"/>
      <c r="G43" s="81" t="str">
        <f t="shared" si="1"/>
        <v/>
      </c>
      <c r="H43" s="68"/>
      <c r="I43" s="57"/>
      <c r="J43" s="53"/>
      <c r="K43" s="52"/>
      <c r="L43" s="65"/>
      <c r="M43" s="65"/>
      <c r="N43" s="65"/>
      <c r="O43" s="52"/>
      <c r="P43" s="52"/>
      <c r="Q43" s="29">
        <f t="shared" si="2"/>
        <v>0</v>
      </c>
      <c r="R43" s="59"/>
      <c r="S43" s="51"/>
      <c r="T43" s="22" t="str">
        <f t="shared" si="0"/>
        <v/>
      </c>
      <c r="U43" s="22" t="str">
        <f>IF(O43="","",VLOOKUP(O43,リスト!$G$2:$H$3,2,FALSE))</f>
        <v/>
      </c>
      <c r="V43" s="22" t="str">
        <f>IF(P43="","",VLOOKUP(P43,リスト!$I$2:$J$3,2,FALSE))</f>
        <v/>
      </c>
    </row>
    <row r="44" spans="1:22" x14ac:dyDescent="0.2">
      <c r="A44" s="115"/>
      <c r="B44" s="113"/>
      <c r="C44" s="62"/>
      <c r="D44" s="58"/>
      <c r="E44" s="52"/>
      <c r="F44" s="82"/>
      <c r="G44" s="81" t="str">
        <f t="shared" si="1"/>
        <v/>
      </c>
      <c r="H44" s="68"/>
      <c r="I44" s="57"/>
      <c r="J44" s="53"/>
      <c r="K44" s="52"/>
      <c r="L44" s="65"/>
      <c r="M44" s="65"/>
      <c r="N44" s="65"/>
      <c r="O44" s="52"/>
      <c r="P44" s="52"/>
      <c r="Q44" s="29">
        <f t="shared" si="2"/>
        <v>0</v>
      </c>
      <c r="R44" s="59"/>
      <c r="S44" s="51"/>
      <c r="T44" s="22" t="str">
        <f t="shared" si="0"/>
        <v/>
      </c>
      <c r="U44" s="22" t="str">
        <f>IF(O44="","",VLOOKUP(O44,リスト!$G$2:$H$3,2,FALSE))</f>
        <v/>
      </c>
      <c r="V44" s="22" t="str">
        <f>IF(P44="","",VLOOKUP(P44,リスト!$I$2:$J$3,2,FALSE))</f>
        <v/>
      </c>
    </row>
    <row r="45" spans="1:22" x14ac:dyDescent="0.2">
      <c r="A45" s="115">
        <v>20</v>
      </c>
      <c r="B45" s="113"/>
      <c r="C45" s="62"/>
      <c r="D45" s="58"/>
      <c r="E45" s="52"/>
      <c r="F45" s="82"/>
      <c r="G45" s="81" t="str">
        <f t="shared" si="1"/>
        <v/>
      </c>
      <c r="H45" s="68"/>
      <c r="I45" s="57"/>
      <c r="J45" s="53"/>
      <c r="K45" s="52"/>
      <c r="L45" s="65"/>
      <c r="M45" s="65"/>
      <c r="N45" s="65"/>
      <c r="O45" s="52"/>
      <c r="P45" s="52"/>
      <c r="Q45" s="29">
        <f t="shared" si="2"/>
        <v>0</v>
      </c>
      <c r="R45" s="59"/>
      <c r="S45" s="51"/>
      <c r="T45" s="22" t="str">
        <f t="shared" si="0"/>
        <v/>
      </c>
      <c r="U45" s="22" t="str">
        <f>IF(O45="","",VLOOKUP(O45,リスト!$G$2:$H$3,2,FALSE))</f>
        <v/>
      </c>
      <c r="V45" s="22" t="str">
        <f>IF(P45="","",VLOOKUP(P45,リスト!$I$2:$J$3,2,FALSE))</f>
        <v/>
      </c>
    </row>
    <row r="46" spans="1:22" x14ac:dyDescent="0.2">
      <c r="A46" s="115"/>
      <c r="B46" s="113"/>
      <c r="C46" s="62"/>
      <c r="D46" s="58"/>
      <c r="E46" s="52"/>
      <c r="F46" s="82"/>
      <c r="G46" s="81" t="str">
        <f t="shared" si="1"/>
        <v/>
      </c>
      <c r="H46" s="68"/>
      <c r="I46" s="57"/>
      <c r="J46" s="53"/>
      <c r="K46" s="52"/>
      <c r="L46" s="65"/>
      <c r="M46" s="65"/>
      <c r="N46" s="65"/>
      <c r="O46" s="52"/>
      <c r="P46" s="52"/>
      <c r="Q46" s="29">
        <f t="shared" si="2"/>
        <v>0</v>
      </c>
      <c r="R46" s="59"/>
      <c r="S46" s="51"/>
      <c r="T46" s="22" t="str">
        <f t="shared" si="0"/>
        <v/>
      </c>
      <c r="U46" s="22" t="str">
        <f>IF(O46="","",VLOOKUP(O46,リスト!$G$2:$H$3,2,FALSE))</f>
        <v/>
      </c>
      <c r="V46" s="22" t="str">
        <f>IF(P46="","",VLOOKUP(P46,リスト!$I$2:$J$3,2,FALSE))</f>
        <v/>
      </c>
    </row>
    <row r="47" spans="1:22" x14ac:dyDescent="0.2">
      <c r="A47" s="115">
        <v>21</v>
      </c>
      <c r="B47" s="113"/>
      <c r="C47" s="62"/>
      <c r="D47" s="58"/>
      <c r="E47" s="52"/>
      <c r="F47" s="82"/>
      <c r="G47" s="81" t="str">
        <f t="shared" si="1"/>
        <v/>
      </c>
      <c r="H47" s="68"/>
      <c r="I47" s="57"/>
      <c r="J47" s="53"/>
      <c r="K47" s="52"/>
      <c r="L47" s="65"/>
      <c r="M47" s="65"/>
      <c r="N47" s="65"/>
      <c r="O47" s="52"/>
      <c r="P47" s="52"/>
      <c r="Q47" s="29">
        <f t="shared" si="2"/>
        <v>0</v>
      </c>
      <c r="R47" s="59"/>
      <c r="S47" s="51"/>
      <c r="T47" s="22" t="str">
        <f t="shared" si="0"/>
        <v/>
      </c>
      <c r="U47" s="22" t="str">
        <f>IF(O47="","",VLOOKUP(O47,リスト!$G$2:$H$3,2,FALSE))</f>
        <v/>
      </c>
      <c r="V47" s="22" t="str">
        <f>IF(P47="","",VLOOKUP(P47,リスト!$I$2:$J$3,2,FALSE))</f>
        <v/>
      </c>
    </row>
    <row r="48" spans="1:22" x14ac:dyDescent="0.2">
      <c r="A48" s="115"/>
      <c r="B48" s="113"/>
      <c r="C48" s="62"/>
      <c r="D48" s="58"/>
      <c r="E48" s="52"/>
      <c r="F48" s="82"/>
      <c r="G48" s="81" t="str">
        <f t="shared" si="1"/>
        <v/>
      </c>
      <c r="H48" s="68"/>
      <c r="I48" s="57"/>
      <c r="J48" s="53"/>
      <c r="K48" s="52"/>
      <c r="L48" s="65"/>
      <c r="M48" s="65"/>
      <c r="N48" s="65"/>
      <c r="O48" s="52"/>
      <c r="P48" s="52"/>
      <c r="Q48" s="29">
        <f t="shared" si="2"/>
        <v>0</v>
      </c>
      <c r="R48" s="59"/>
      <c r="S48" s="51"/>
      <c r="T48" s="22" t="str">
        <f t="shared" si="0"/>
        <v/>
      </c>
      <c r="U48" s="22" t="str">
        <f>IF(O48="","",VLOOKUP(O48,リスト!$G$2:$H$3,2,FALSE))</f>
        <v/>
      </c>
      <c r="V48" s="22" t="str">
        <f>IF(P48="","",VLOOKUP(P48,リスト!$I$2:$J$3,2,FALSE))</f>
        <v/>
      </c>
    </row>
    <row r="49" spans="1:22" x14ac:dyDescent="0.2">
      <c r="A49" s="115">
        <v>22</v>
      </c>
      <c r="B49" s="113"/>
      <c r="C49" s="62"/>
      <c r="D49" s="58"/>
      <c r="E49" s="52"/>
      <c r="F49" s="82"/>
      <c r="G49" s="81" t="str">
        <f t="shared" si="1"/>
        <v/>
      </c>
      <c r="H49" s="68"/>
      <c r="I49" s="57"/>
      <c r="J49" s="53"/>
      <c r="K49" s="52"/>
      <c r="L49" s="65"/>
      <c r="M49" s="65"/>
      <c r="N49" s="65"/>
      <c r="O49" s="52"/>
      <c r="P49" s="52"/>
      <c r="Q49" s="29">
        <f t="shared" si="2"/>
        <v>0</v>
      </c>
      <c r="R49" s="59"/>
      <c r="S49" s="51"/>
      <c r="T49" s="22" t="str">
        <f t="shared" si="0"/>
        <v/>
      </c>
      <c r="U49" s="22" t="str">
        <f>IF(O49="","",VLOOKUP(O49,リスト!$G$2:$H$3,2,FALSE))</f>
        <v/>
      </c>
      <c r="V49" s="22" t="str">
        <f>IF(P49="","",VLOOKUP(P49,リスト!$I$2:$J$3,2,FALSE))</f>
        <v/>
      </c>
    </row>
    <row r="50" spans="1:22" x14ac:dyDescent="0.2">
      <c r="A50" s="115"/>
      <c r="B50" s="113"/>
      <c r="C50" s="62"/>
      <c r="D50" s="58"/>
      <c r="E50" s="52"/>
      <c r="F50" s="82"/>
      <c r="G50" s="81" t="str">
        <f t="shared" si="1"/>
        <v/>
      </c>
      <c r="H50" s="68"/>
      <c r="I50" s="57"/>
      <c r="J50" s="53"/>
      <c r="K50" s="52"/>
      <c r="L50" s="65"/>
      <c r="M50" s="65"/>
      <c r="N50" s="65"/>
      <c r="O50" s="52"/>
      <c r="P50" s="52"/>
      <c r="Q50" s="29">
        <f t="shared" si="2"/>
        <v>0</v>
      </c>
      <c r="R50" s="59"/>
      <c r="S50" s="51"/>
      <c r="T50" s="22" t="str">
        <f t="shared" si="0"/>
        <v/>
      </c>
      <c r="U50" s="22" t="str">
        <f>IF(O50="","",VLOOKUP(O50,リスト!$G$2:$H$3,2,FALSE))</f>
        <v/>
      </c>
      <c r="V50" s="22" t="str">
        <f>IF(P50="","",VLOOKUP(P50,リスト!$I$2:$J$3,2,FALSE))</f>
        <v/>
      </c>
    </row>
    <row r="51" spans="1:22" x14ac:dyDescent="0.2">
      <c r="A51" s="115">
        <v>23</v>
      </c>
      <c r="B51" s="113"/>
      <c r="C51" s="62"/>
      <c r="D51" s="58"/>
      <c r="E51" s="52"/>
      <c r="F51" s="82"/>
      <c r="G51" s="81" t="str">
        <f t="shared" si="1"/>
        <v/>
      </c>
      <c r="H51" s="68"/>
      <c r="I51" s="57"/>
      <c r="J51" s="53"/>
      <c r="K51" s="52"/>
      <c r="L51" s="65"/>
      <c r="M51" s="65"/>
      <c r="N51" s="65"/>
      <c r="O51" s="52"/>
      <c r="P51" s="52"/>
      <c r="Q51" s="29">
        <f t="shared" si="2"/>
        <v>0</v>
      </c>
      <c r="R51" s="59"/>
      <c r="S51" s="51"/>
      <c r="T51" s="22" t="str">
        <f t="shared" si="0"/>
        <v/>
      </c>
      <c r="U51" s="22" t="str">
        <f>IF(O51="","",VLOOKUP(O51,リスト!$G$2:$H$3,2,FALSE))</f>
        <v/>
      </c>
      <c r="V51" s="22" t="str">
        <f>IF(P51="","",VLOOKUP(P51,リスト!$I$2:$J$3,2,FALSE))</f>
        <v/>
      </c>
    </row>
    <row r="52" spans="1:22" x14ac:dyDescent="0.2">
      <c r="A52" s="115"/>
      <c r="B52" s="113"/>
      <c r="C52" s="62"/>
      <c r="D52" s="58"/>
      <c r="E52" s="52"/>
      <c r="F52" s="82"/>
      <c r="G52" s="81" t="str">
        <f t="shared" si="1"/>
        <v/>
      </c>
      <c r="H52" s="68"/>
      <c r="I52" s="57"/>
      <c r="J52" s="53"/>
      <c r="K52" s="52"/>
      <c r="L52" s="65"/>
      <c r="M52" s="65"/>
      <c r="N52" s="65"/>
      <c r="O52" s="52"/>
      <c r="P52" s="52"/>
      <c r="Q52" s="29">
        <f t="shared" si="2"/>
        <v>0</v>
      </c>
      <c r="R52" s="59"/>
      <c r="S52" s="51"/>
      <c r="T52" s="22" t="str">
        <f t="shared" si="0"/>
        <v/>
      </c>
      <c r="U52" s="22" t="str">
        <f>IF(O52="","",VLOOKUP(O52,リスト!$G$2:$H$3,2,FALSE))</f>
        <v/>
      </c>
      <c r="V52" s="22" t="str">
        <f>IF(P52="","",VLOOKUP(P52,リスト!$I$2:$J$3,2,FALSE))</f>
        <v/>
      </c>
    </row>
    <row r="53" spans="1:22" x14ac:dyDescent="0.2">
      <c r="A53" s="115">
        <v>24</v>
      </c>
      <c r="B53" s="113"/>
      <c r="C53" s="62"/>
      <c r="D53" s="58"/>
      <c r="E53" s="52"/>
      <c r="F53" s="82"/>
      <c r="G53" s="81" t="str">
        <f t="shared" si="1"/>
        <v/>
      </c>
      <c r="H53" s="68"/>
      <c r="I53" s="57"/>
      <c r="J53" s="53"/>
      <c r="K53" s="52"/>
      <c r="L53" s="65"/>
      <c r="M53" s="65"/>
      <c r="N53" s="65"/>
      <c r="O53" s="52"/>
      <c r="P53" s="52"/>
      <c r="Q53" s="29">
        <f t="shared" si="2"/>
        <v>0</v>
      </c>
      <c r="R53" s="59"/>
      <c r="S53" s="51"/>
      <c r="T53" s="22" t="str">
        <f t="shared" si="0"/>
        <v/>
      </c>
      <c r="U53" s="22" t="str">
        <f>IF(O53="","",VLOOKUP(O53,リスト!$G$2:$H$3,2,FALSE))</f>
        <v/>
      </c>
      <c r="V53" s="22" t="str">
        <f>IF(P53="","",VLOOKUP(P53,リスト!$I$2:$J$3,2,FALSE))</f>
        <v/>
      </c>
    </row>
    <row r="54" spans="1:22" x14ac:dyDescent="0.2">
      <c r="A54" s="115"/>
      <c r="B54" s="113"/>
      <c r="C54" s="62"/>
      <c r="D54" s="58"/>
      <c r="E54" s="52"/>
      <c r="F54" s="82"/>
      <c r="G54" s="81" t="str">
        <f t="shared" si="1"/>
        <v/>
      </c>
      <c r="H54" s="68"/>
      <c r="I54" s="57"/>
      <c r="J54" s="53"/>
      <c r="K54" s="52"/>
      <c r="L54" s="65"/>
      <c r="M54" s="65"/>
      <c r="N54" s="65"/>
      <c r="O54" s="52"/>
      <c r="P54" s="52"/>
      <c r="Q54" s="29">
        <f t="shared" si="2"/>
        <v>0</v>
      </c>
      <c r="R54" s="59"/>
      <c r="S54" s="51"/>
      <c r="T54" s="22" t="str">
        <f t="shared" si="0"/>
        <v/>
      </c>
      <c r="U54" s="22" t="str">
        <f>IF(O54="","",VLOOKUP(O54,リスト!$G$2:$H$3,2,FALSE))</f>
        <v/>
      </c>
      <c r="V54" s="22" t="str">
        <f>IF(P54="","",VLOOKUP(P54,リスト!$I$2:$J$3,2,FALSE))</f>
        <v/>
      </c>
    </row>
    <row r="55" spans="1:22" x14ac:dyDescent="0.2">
      <c r="A55" s="115">
        <v>25</v>
      </c>
      <c r="B55" s="113"/>
      <c r="C55" s="62"/>
      <c r="D55" s="58"/>
      <c r="E55" s="52"/>
      <c r="F55" s="82"/>
      <c r="G55" s="81" t="str">
        <f t="shared" si="1"/>
        <v/>
      </c>
      <c r="H55" s="68"/>
      <c r="I55" s="57"/>
      <c r="J55" s="53"/>
      <c r="K55" s="52"/>
      <c r="L55" s="65"/>
      <c r="M55" s="65"/>
      <c r="N55" s="65"/>
      <c r="O55" s="52"/>
      <c r="P55" s="52"/>
      <c r="Q55" s="29">
        <f t="shared" si="2"/>
        <v>0</v>
      </c>
      <c r="R55" s="59"/>
      <c r="S55" s="51"/>
      <c r="T55" s="22" t="str">
        <f t="shared" si="0"/>
        <v/>
      </c>
      <c r="U55" s="22" t="str">
        <f>IF(O55="","",VLOOKUP(O55,リスト!$G$2:$H$3,2,FALSE))</f>
        <v/>
      </c>
      <c r="V55" s="22" t="str">
        <f>IF(P55="","",VLOOKUP(P55,リスト!$I$2:$J$3,2,FALSE))</f>
        <v/>
      </c>
    </row>
    <row r="56" spans="1:22" x14ac:dyDescent="0.2">
      <c r="A56" s="115"/>
      <c r="B56" s="113"/>
      <c r="C56" s="62"/>
      <c r="D56" s="58"/>
      <c r="E56" s="52"/>
      <c r="F56" s="82"/>
      <c r="G56" s="81" t="str">
        <f t="shared" si="1"/>
        <v/>
      </c>
      <c r="H56" s="68"/>
      <c r="I56" s="57"/>
      <c r="J56" s="53"/>
      <c r="K56" s="52"/>
      <c r="L56" s="65"/>
      <c r="M56" s="65"/>
      <c r="N56" s="65"/>
      <c r="O56" s="52"/>
      <c r="P56" s="52"/>
      <c r="Q56" s="29">
        <f t="shared" si="2"/>
        <v>0</v>
      </c>
      <c r="R56" s="59"/>
      <c r="S56" s="51"/>
      <c r="T56" s="22" t="str">
        <f t="shared" si="0"/>
        <v/>
      </c>
      <c r="U56" s="22" t="str">
        <f>IF(O56="","",VLOOKUP(O56,リスト!$G$2:$H$3,2,FALSE))</f>
        <v/>
      </c>
      <c r="V56" s="22" t="str">
        <f>IF(P56="","",VLOOKUP(P56,リスト!$I$2:$J$3,2,FALSE))</f>
        <v/>
      </c>
    </row>
    <row r="57" spans="1:22" x14ac:dyDescent="0.2">
      <c r="A57" s="115">
        <v>26</v>
      </c>
      <c r="B57" s="113"/>
      <c r="C57" s="62"/>
      <c r="D57" s="58"/>
      <c r="E57" s="52"/>
      <c r="F57" s="82"/>
      <c r="G57" s="81" t="str">
        <f t="shared" si="1"/>
        <v/>
      </c>
      <c r="H57" s="68"/>
      <c r="I57" s="57"/>
      <c r="J57" s="53"/>
      <c r="K57" s="52"/>
      <c r="L57" s="65"/>
      <c r="M57" s="65"/>
      <c r="N57" s="65"/>
      <c r="O57" s="52"/>
      <c r="P57" s="52"/>
      <c r="Q57" s="29">
        <f t="shared" si="2"/>
        <v>0</v>
      </c>
      <c r="R57" s="59"/>
      <c r="S57" s="51"/>
      <c r="T57" s="22" t="str">
        <f t="shared" si="0"/>
        <v/>
      </c>
      <c r="U57" s="22" t="str">
        <f>IF(O57="","",VLOOKUP(O57,リスト!$G$2:$H$3,2,FALSE))</f>
        <v/>
      </c>
      <c r="V57" s="22" t="str">
        <f>IF(P57="","",VLOOKUP(P57,リスト!$I$2:$J$3,2,FALSE))</f>
        <v/>
      </c>
    </row>
    <row r="58" spans="1:22" x14ac:dyDescent="0.2">
      <c r="A58" s="115"/>
      <c r="B58" s="113"/>
      <c r="C58" s="62"/>
      <c r="D58" s="58"/>
      <c r="E58" s="52"/>
      <c r="F58" s="82"/>
      <c r="G58" s="81" t="str">
        <f t="shared" si="1"/>
        <v/>
      </c>
      <c r="H58" s="68"/>
      <c r="I58" s="57"/>
      <c r="J58" s="53"/>
      <c r="K58" s="52"/>
      <c r="L58" s="65"/>
      <c r="M58" s="65"/>
      <c r="N58" s="65"/>
      <c r="O58" s="52"/>
      <c r="P58" s="52"/>
      <c r="Q58" s="29">
        <f t="shared" si="2"/>
        <v>0</v>
      </c>
      <c r="R58" s="59"/>
      <c r="S58" s="51"/>
      <c r="T58" s="22" t="str">
        <f t="shared" si="0"/>
        <v/>
      </c>
      <c r="U58" s="22" t="str">
        <f>IF(O58="","",VLOOKUP(O58,リスト!$G$2:$H$3,2,FALSE))</f>
        <v/>
      </c>
      <c r="V58" s="22" t="str">
        <f>IF(P58="","",VLOOKUP(P58,リスト!$I$2:$J$3,2,FALSE))</f>
        <v/>
      </c>
    </row>
    <row r="59" spans="1:22" x14ac:dyDescent="0.2">
      <c r="A59" s="115">
        <v>27</v>
      </c>
      <c r="B59" s="113"/>
      <c r="C59" s="62"/>
      <c r="D59" s="58"/>
      <c r="E59" s="52"/>
      <c r="F59" s="82"/>
      <c r="G59" s="81" t="str">
        <f t="shared" si="1"/>
        <v/>
      </c>
      <c r="H59" s="68"/>
      <c r="I59" s="57"/>
      <c r="J59" s="53"/>
      <c r="K59" s="52"/>
      <c r="L59" s="65"/>
      <c r="M59" s="65"/>
      <c r="N59" s="65"/>
      <c r="O59" s="52"/>
      <c r="P59" s="52"/>
      <c r="Q59" s="29">
        <f t="shared" si="2"/>
        <v>0</v>
      </c>
      <c r="R59" s="59"/>
      <c r="S59" s="51"/>
      <c r="T59" s="22" t="str">
        <f t="shared" si="0"/>
        <v/>
      </c>
      <c r="U59" s="22" t="str">
        <f>IF(O59="","",VLOOKUP(O59,リスト!$G$2:$H$3,2,FALSE))</f>
        <v/>
      </c>
      <c r="V59" s="22" t="str">
        <f>IF(P59="","",VLOOKUP(P59,リスト!$I$2:$J$3,2,FALSE))</f>
        <v/>
      </c>
    </row>
    <row r="60" spans="1:22" x14ac:dyDescent="0.2">
      <c r="A60" s="115"/>
      <c r="B60" s="113"/>
      <c r="C60" s="62"/>
      <c r="D60" s="58"/>
      <c r="E60" s="52"/>
      <c r="F60" s="82"/>
      <c r="G60" s="81" t="str">
        <f t="shared" si="1"/>
        <v/>
      </c>
      <c r="H60" s="68"/>
      <c r="I60" s="57"/>
      <c r="J60" s="53"/>
      <c r="K60" s="52"/>
      <c r="L60" s="65"/>
      <c r="M60" s="65"/>
      <c r="N60" s="65"/>
      <c r="O60" s="52"/>
      <c r="P60" s="52"/>
      <c r="Q60" s="29">
        <f t="shared" si="2"/>
        <v>0</v>
      </c>
      <c r="R60" s="59"/>
      <c r="S60" s="51"/>
      <c r="T60" s="22" t="str">
        <f t="shared" si="0"/>
        <v/>
      </c>
      <c r="U60" s="22" t="str">
        <f>IF(O60="","",VLOOKUP(O60,リスト!$G$2:$H$3,2,FALSE))</f>
        <v/>
      </c>
      <c r="V60" s="22" t="str">
        <f>IF(P60="","",VLOOKUP(P60,リスト!$I$2:$J$3,2,FALSE))</f>
        <v/>
      </c>
    </row>
    <row r="61" spans="1:22" x14ac:dyDescent="0.2">
      <c r="A61" s="115">
        <v>28</v>
      </c>
      <c r="B61" s="113"/>
      <c r="C61" s="62"/>
      <c r="D61" s="58"/>
      <c r="E61" s="52"/>
      <c r="F61" s="82"/>
      <c r="G61" s="81" t="str">
        <f t="shared" si="1"/>
        <v/>
      </c>
      <c r="H61" s="68"/>
      <c r="I61" s="57"/>
      <c r="J61" s="53"/>
      <c r="K61" s="52"/>
      <c r="L61" s="65"/>
      <c r="M61" s="65"/>
      <c r="N61" s="65"/>
      <c r="O61" s="52"/>
      <c r="P61" s="52"/>
      <c r="Q61" s="29">
        <f t="shared" si="2"/>
        <v>0</v>
      </c>
      <c r="R61" s="59"/>
      <c r="S61" s="51"/>
      <c r="T61" s="22" t="str">
        <f t="shared" si="0"/>
        <v/>
      </c>
      <c r="U61" s="22" t="str">
        <f>IF(O61="","",VLOOKUP(O61,リスト!$G$2:$H$3,2,FALSE))</f>
        <v/>
      </c>
      <c r="V61" s="22" t="str">
        <f>IF(P61="","",VLOOKUP(P61,リスト!$I$2:$J$3,2,FALSE))</f>
        <v/>
      </c>
    </row>
    <row r="62" spans="1:22" x14ac:dyDescent="0.2">
      <c r="A62" s="115"/>
      <c r="B62" s="113"/>
      <c r="C62" s="62"/>
      <c r="D62" s="58"/>
      <c r="E62" s="52"/>
      <c r="F62" s="82"/>
      <c r="G62" s="81" t="str">
        <f t="shared" si="1"/>
        <v/>
      </c>
      <c r="H62" s="68"/>
      <c r="I62" s="57"/>
      <c r="J62" s="53"/>
      <c r="K62" s="52"/>
      <c r="L62" s="65"/>
      <c r="M62" s="65"/>
      <c r="N62" s="65"/>
      <c r="O62" s="52"/>
      <c r="P62" s="52"/>
      <c r="Q62" s="29">
        <f t="shared" si="2"/>
        <v>0</v>
      </c>
      <c r="R62" s="59"/>
      <c r="S62" s="51"/>
      <c r="T62" s="22" t="str">
        <f t="shared" si="0"/>
        <v/>
      </c>
      <c r="U62" s="22" t="str">
        <f>IF(O62="","",VLOOKUP(O62,リスト!$G$2:$H$3,2,FALSE))</f>
        <v/>
      </c>
      <c r="V62" s="22" t="str">
        <f>IF(P62="","",VLOOKUP(P62,リスト!$I$2:$J$3,2,FALSE))</f>
        <v/>
      </c>
    </row>
    <row r="63" spans="1:22" x14ac:dyDescent="0.2">
      <c r="A63" s="115">
        <v>29</v>
      </c>
      <c r="B63" s="113"/>
      <c r="C63" s="62"/>
      <c r="D63" s="58"/>
      <c r="E63" s="52"/>
      <c r="F63" s="82"/>
      <c r="G63" s="81" t="str">
        <f t="shared" si="1"/>
        <v/>
      </c>
      <c r="H63" s="68"/>
      <c r="I63" s="57"/>
      <c r="J63" s="53"/>
      <c r="K63" s="52"/>
      <c r="L63" s="65"/>
      <c r="M63" s="65"/>
      <c r="N63" s="65"/>
      <c r="O63" s="52"/>
      <c r="P63" s="52"/>
      <c r="Q63" s="29">
        <f t="shared" si="2"/>
        <v>0</v>
      </c>
      <c r="R63" s="59"/>
      <c r="S63" s="51"/>
      <c r="T63" s="22" t="str">
        <f t="shared" si="0"/>
        <v/>
      </c>
      <c r="U63" s="22" t="str">
        <f>IF(O63="","",VLOOKUP(O63,リスト!$G$2:$H$3,2,FALSE))</f>
        <v/>
      </c>
      <c r="V63" s="22" t="str">
        <f>IF(P63="","",VLOOKUP(P63,リスト!$I$2:$J$3,2,FALSE))</f>
        <v/>
      </c>
    </row>
    <row r="64" spans="1:22" x14ac:dyDescent="0.2">
      <c r="A64" s="115"/>
      <c r="B64" s="113"/>
      <c r="C64" s="62"/>
      <c r="D64" s="58"/>
      <c r="E64" s="52"/>
      <c r="F64" s="82"/>
      <c r="G64" s="81" t="str">
        <f t="shared" si="1"/>
        <v/>
      </c>
      <c r="H64" s="68"/>
      <c r="I64" s="57"/>
      <c r="J64" s="53"/>
      <c r="K64" s="52"/>
      <c r="L64" s="65"/>
      <c r="M64" s="65"/>
      <c r="N64" s="65"/>
      <c r="O64" s="52"/>
      <c r="P64" s="52"/>
      <c r="Q64" s="29">
        <f t="shared" si="2"/>
        <v>0</v>
      </c>
      <c r="R64" s="59"/>
      <c r="S64" s="51"/>
      <c r="T64" s="22" t="str">
        <f t="shared" si="0"/>
        <v/>
      </c>
      <c r="U64" s="22" t="str">
        <f>IF(O64="","",VLOOKUP(O64,リスト!$G$2:$H$3,2,FALSE))</f>
        <v/>
      </c>
      <c r="V64" s="22" t="str">
        <f>IF(P64="","",VLOOKUP(P64,リスト!$I$2:$J$3,2,FALSE))</f>
        <v/>
      </c>
    </row>
    <row r="65" spans="1:22" x14ac:dyDescent="0.2">
      <c r="A65" s="115">
        <v>30</v>
      </c>
      <c r="B65" s="113"/>
      <c r="C65" s="62"/>
      <c r="D65" s="58"/>
      <c r="E65" s="52"/>
      <c r="F65" s="82"/>
      <c r="G65" s="81" t="str">
        <f t="shared" si="1"/>
        <v/>
      </c>
      <c r="H65" s="68"/>
      <c r="I65" s="57"/>
      <c r="J65" s="53"/>
      <c r="K65" s="52"/>
      <c r="L65" s="65"/>
      <c r="M65" s="65"/>
      <c r="N65" s="65"/>
      <c r="O65" s="52"/>
      <c r="P65" s="52"/>
      <c r="Q65" s="29">
        <f t="shared" si="2"/>
        <v>0</v>
      </c>
      <c r="R65" s="59"/>
      <c r="S65" s="51"/>
      <c r="T65" s="22" t="str">
        <f t="shared" si="0"/>
        <v/>
      </c>
      <c r="U65" s="22" t="str">
        <f>IF(O65="","",VLOOKUP(O65,リスト!$G$2:$H$3,2,FALSE))</f>
        <v/>
      </c>
      <c r="V65" s="22" t="str">
        <f>IF(P65="","",VLOOKUP(P65,リスト!$I$2:$J$3,2,FALSE))</f>
        <v/>
      </c>
    </row>
    <row r="66" spans="1:22" x14ac:dyDescent="0.2">
      <c r="A66" s="115"/>
      <c r="B66" s="113"/>
      <c r="C66" s="62"/>
      <c r="D66" s="58"/>
      <c r="E66" s="52"/>
      <c r="F66" s="82"/>
      <c r="G66" s="81" t="str">
        <f t="shared" si="1"/>
        <v/>
      </c>
      <c r="H66" s="68"/>
      <c r="I66" s="57"/>
      <c r="J66" s="53"/>
      <c r="K66" s="52"/>
      <c r="L66" s="65"/>
      <c r="M66" s="65"/>
      <c r="N66" s="65"/>
      <c r="O66" s="52"/>
      <c r="P66" s="52"/>
      <c r="Q66" s="29">
        <f t="shared" si="2"/>
        <v>0</v>
      </c>
      <c r="R66" s="59"/>
      <c r="S66" s="51"/>
      <c r="T66" s="22" t="str">
        <f t="shared" si="0"/>
        <v/>
      </c>
      <c r="U66" s="22" t="str">
        <f>IF(O66="","",VLOOKUP(O66,リスト!$G$2:$H$3,2,FALSE))</f>
        <v/>
      </c>
      <c r="V66" s="22" t="str">
        <f>IF(P66="","",VLOOKUP(P66,リスト!$I$2:$J$3,2,FALSE))</f>
        <v/>
      </c>
    </row>
    <row r="67" spans="1:22" x14ac:dyDescent="0.2">
      <c r="A67" s="115">
        <v>31</v>
      </c>
      <c r="B67" s="113"/>
      <c r="C67" s="62"/>
      <c r="D67" s="58"/>
      <c r="E67" s="52"/>
      <c r="F67" s="82"/>
      <c r="G67" s="81" t="str">
        <f t="shared" si="1"/>
        <v/>
      </c>
      <c r="H67" s="68"/>
      <c r="I67" s="57"/>
      <c r="J67" s="53"/>
      <c r="K67" s="52"/>
      <c r="L67" s="65"/>
      <c r="M67" s="65"/>
      <c r="N67" s="65"/>
      <c r="O67" s="52"/>
      <c r="P67" s="52"/>
      <c r="Q67" s="29">
        <f t="shared" si="2"/>
        <v>0</v>
      </c>
      <c r="R67" s="59"/>
      <c r="S67" s="51"/>
      <c r="T67" s="22" t="str">
        <f t="shared" ref="T67:T106" si="3">IF(C67="","",4000)</f>
        <v/>
      </c>
      <c r="U67" s="22" t="str">
        <f>IF(O67="","",VLOOKUP(O67,リスト!$G$2:$H$3,2,FALSE))</f>
        <v/>
      </c>
      <c r="V67" s="22" t="str">
        <f>IF(P67="","",VLOOKUP(P67,リスト!$I$2:$J$3,2,FALSE))</f>
        <v/>
      </c>
    </row>
    <row r="68" spans="1:22" x14ac:dyDescent="0.2">
      <c r="A68" s="115"/>
      <c r="B68" s="113"/>
      <c r="C68" s="62"/>
      <c r="D68" s="58"/>
      <c r="E68" s="52"/>
      <c r="F68" s="82"/>
      <c r="G68" s="81" t="str">
        <f t="shared" ref="G68:G106" si="4">IF(F68="","",DATEDIF(F68,"2018/3/31","Y"))</f>
        <v/>
      </c>
      <c r="H68" s="68"/>
      <c r="I68" s="57"/>
      <c r="J68" s="53"/>
      <c r="K68" s="52"/>
      <c r="L68" s="65"/>
      <c r="M68" s="65"/>
      <c r="N68" s="65"/>
      <c r="O68" s="52"/>
      <c r="P68" s="52"/>
      <c r="Q68" s="29">
        <f t="shared" ref="Q68:Q106" si="5">SUM(T68,U68,V68)</f>
        <v>0</v>
      </c>
      <c r="R68" s="59"/>
      <c r="S68" s="51"/>
      <c r="T68" s="22" t="str">
        <f t="shared" si="3"/>
        <v/>
      </c>
      <c r="U68" s="22" t="str">
        <f>IF(O68="","",VLOOKUP(O68,リスト!$G$2:$H$3,2,FALSE))</f>
        <v/>
      </c>
      <c r="V68" s="22" t="str">
        <f>IF(P68="","",VLOOKUP(P68,リスト!$I$2:$J$3,2,FALSE))</f>
        <v/>
      </c>
    </row>
    <row r="69" spans="1:22" x14ac:dyDescent="0.2">
      <c r="A69" s="115">
        <v>32</v>
      </c>
      <c r="B69" s="113"/>
      <c r="C69" s="62"/>
      <c r="D69" s="58"/>
      <c r="E69" s="52"/>
      <c r="F69" s="82"/>
      <c r="G69" s="81" t="str">
        <f t="shared" si="4"/>
        <v/>
      </c>
      <c r="H69" s="68"/>
      <c r="I69" s="57"/>
      <c r="J69" s="53"/>
      <c r="K69" s="52"/>
      <c r="L69" s="65"/>
      <c r="M69" s="65"/>
      <c r="N69" s="65"/>
      <c r="O69" s="52"/>
      <c r="P69" s="52"/>
      <c r="Q69" s="29">
        <f t="shared" si="5"/>
        <v>0</v>
      </c>
      <c r="R69" s="59"/>
      <c r="S69" s="51"/>
      <c r="T69" s="22" t="str">
        <f t="shared" si="3"/>
        <v/>
      </c>
      <c r="U69" s="22" t="str">
        <f>IF(O69="","",VLOOKUP(O69,リスト!$G$2:$H$3,2,FALSE))</f>
        <v/>
      </c>
      <c r="V69" s="22" t="str">
        <f>IF(P69="","",VLOOKUP(P69,リスト!$I$2:$J$3,2,FALSE))</f>
        <v/>
      </c>
    </row>
    <row r="70" spans="1:22" x14ac:dyDescent="0.2">
      <c r="A70" s="115"/>
      <c r="B70" s="113"/>
      <c r="C70" s="62"/>
      <c r="D70" s="58"/>
      <c r="E70" s="52"/>
      <c r="F70" s="82"/>
      <c r="G70" s="81" t="str">
        <f t="shared" si="4"/>
        <v/>
      </c>
      <c r="H70" s="68"/>
      <c r="I70" s="57"/>
      <c r="J70" s="53"/>
      <c r="K70" s="52"/>
      <c r="L70" s="65"/>
      <c r="M70" s="65"/>
      <c r="N70" s="65"/>
      <c r="O70" s="52"/>
      <c r="P70" s="52"/>
      <c r="Q70" s="29">
        <f t="shared" si="5"/>
        <v>0</v>
      </c>
      <c r="R70" s="59"/>
      <c r="S70" s="51"/>
      <c r="T70" s="22" t="str">
        <f t="shared" si="3"/>
        <v/>
      </c>
      <c r="U70" s="22" t="str">
        <f>IF(O70="","",VLOOKUP(O70,リスト!$G$2:$H$3,2,FALSE))</f>
        <v/>
      </c>
      <c r="V70" s="22" t="str">
        <f>IF(P70="","",VLOOKUP(P70,リスト!$I$2:$J$3,2,FALSE))</f>
        <v/>
      </c>
    </row>
    <row r="71" spans="1:22" x14ac:dyDescent="0.2">
      <c r="A71" s="115">
        <v>33</v>
      </c>
      <c r="B71" s="113"/>
      <c r="C71" s="62"/>
      <c r="D71" s="58"/>
      <c r="E71" s="52"/>
      <c r="F71" s="82"/>
      <c r="G71" s="81" t="str">
        <f t="shared" si="4"/>
        <v/>
      </c>
      <c r="H71" s="68"/>
      <c r="I71" s="57"/>
      <c r="J71" s="53"/>
      <c r="K71" s="52"/>
      <c r="L71" s="65"/>
      <c r="M71" s="65"/>
      <c r="N71" s="65"/>
      <c r="O71" s="52"/>
      <c r="P71" s="52"/>
      <c r="Q71" s="29">
        <f t="shared" si="5"/>
        <v>0</v>
      </c>
      <c r="R71" s="59"/>
      <c r="S71" s="51"/>
      <c r="T71" s="22" t="str">
        <f t="shared" si="3"/>
        <v/>
      </c>
      <c r="U71" s="22" t="str">
        <f>IF(O71="","",VLOOKUP(O71,リスト!$G$2:$H$3,2,FALSE))</f>
        <v/>
      </c>
      <c r="V71" s="22" t="str">
        <f>IF(P71="","",VLOOKUP(P71,リスト!$I$2:$J$3,2,FALSE))</f>
        <v/>
      </c>
    </row>
    <row r="72" spans="1:22" x14ac:dyDescent="0.2">
      <c r="A72" s="115"/>
      <c r="B72" s="113"/>
      <c r="C72" s="62"/>
      <c r="D72" s="58"/>
      <c r="E72" s="52"/>
      <c r="F72" s="82"/>
      <c r="G72" s="81" t="str">
        <f t="shared" si="4"/>
        <v/>
      </c>
      <c r="H72" s="68"/>
      <c r="I72" s="57"/>
      <c r="J72" s="53"/>
      <c r="K72" s="52"/>
      <c r="L72" s="65"/>
      <c r="M72" s="65"/>
      <c r="N72" s="65"/>
      <c r="O72" s="52"/>
      <c r="P72" s="52"/>
      <c r="Q72" s="29">
        <f t="shared" si="5"/>
        <v>0</v>
      </c>
      <c r="R72" s="59"/>
      <c r="S72" s="51"/>
      <c r="T72" s="22" t="str">
        <f t="shared" si="3"/>
        <v/>
      </c>
      <c r="U72" s="22" t="str">
        <f>IF(O72="","",VLOOKUP(O72,リスト!$G$2:$H$3,2,FALSE))</f>
        <v/>
      </c>
      <c r="V72" s="22" t="str">
        <f>IF(P72="","",VLOOKUP(P72,リスト!$I$2:$J$3,2,FALSE))</f>
        <v/>
      </c>
    </row>
    <row r="73" spans="1:22" x14ac:dyDescent="0.2">
      <c r="A73" s="115">
        <v>34</v>
      </c>
      <c r="B73" s="113"/>
      <c r="C73" s="62"/>
      <c r="D73" s="58"/>
      <c r="E73" s="52"/>
      <c r="F73" s="82"/>
      <c r="G73" s="81" t="str">
        <f t="shared" si="4"/>
        <v/>
      </c>
      <c r="H73" s="68"/>
      <c r="I73" s="57"/>
      <c r="J73" s="53"/>
      <c r="K73" s="52"/>
      <c r="L73" s="65"/>
      <c r="M73" s="65"/>
      <c r="N73" s="65"/>
      <c r="O73" s="52"/>
      <c r="P73" s="52"/>
      <c r="Q73" s="29">
        <f t="shared" si="5"/>
        <v>0</v>
      </c>
      <c r="R73" s="59"/>
      <c r="S73" s="51"/>
      <c r="T73" s="22" t="str">
        <f t="shared" si="3"/>
        <v/>
      </c>
      <c r="U73" s="22" t="str">
        <f>IF(O73="","",VLOOKUP(O73,リスト!$G$2:$H$3,2,FALSE))</f>
        <v/>
      </c>
      <c r="V73" s="22" t="str">
        <f>IF(P73="","",VLOOKUP(P73,リスト!$I$2:$J$3,2,FALSE))</f>
        <v/>
      </c>
    </row>
    <row r="74" spans="1:22" x14ac:dyDescent="0.2">
      <c r="A74" s="115"/>
      <c r="B74" s="113"/>
      <c r="C74" s="62"/>
      <c r="D74" s="58"/>
      <c r="E74" s="52"/>
      <c r="F74" s="82"/>
      <c r="G74" s="81" t="str">
        <f t="shared" si="4"/>
        <v/>
      </c>
      <c r="H74" s="68"/>
      <c r="I74" s="57"/>
      <c r="J74" s="53"/>
      <c r="K74" s="52"/>
      <c r="L74" s="65"/>
      <c r="M74" s="65"/>
      <c r="N74" s="65"/>
      <c r="O74" s="52"/>
      <c r="P74" s="52"/>
      <c r="Q74" s="29">
        <f t="shared" si="5"/>
        <v>0</v>
      </c>
      <c r="R74" s="59"/>
      <c r="S74" s="51"/>
      <c r="T74" s="22" t="str">
        <f t="shared" si="3"/>
        <v/>
      </c>
      <c r="U74" s="22" t="str">
        <f>IF(O74="","",VLOOKUP(O74,リスト!$G$2:$H$3,2,FALSE))</f>
        <v/>
      </c>
      <c r="V74" s="22" t="str">
        <f>IF(P74="","",VLOOKUP(P74,リスト!$I$2:$J$3,2,FALSE))</f>
        <v/>
      </c>
    </row>
    <row r="75" spans="1:22" x14ac:dyDescent="0.2">
      <c r="A75" s="115">
        <v>35</v>
      </c>
      <c r="B75" s="113"/>
      <c r="C75" s="62"/>
      <c r="D75" s="58"/>
      <c r="E75" s="52"/>
      <c r="F75" s="82"/>
      <c r="G75" s="81" t="str">
        <f t="shared" si="4"/>
        <v/>
      </c>
      <c r="H75" s="68"/>
      <c r="I75" s="57"/>
      <c r="J75" s="53"/>
      <c r="K75" s="52"/>
      <c r="L75" s="65"/>
      <c r="M75" s="65"/>
      <c r="N75" s="65"/>
      <c r="O75" s="52"/>
      <c r="P75" s="52"/>
      <c r="Q75" s="29">
        <f t="shared" si="5"/>
        <v>0</v>
      </c>
      <c r="R75" s="59"/>
      <c r="S75" s="51"/>
      <c r="T75" s="22" t="str">
        <f t="shared" si="3"/>
        <v/>
      </c>
      <c r="U75" s="22" t="str">
        <f>IF(O75="","",VLOOKUP(O75,リスト!$G$2:$H$3,2,FALSE))</f>
        <v/>
      </c>
      <c r="V75" s="22" t="str">
        <f>IF(P75="","",VLOOKUP(P75,リスト!$I$2:$J$3,2,FALSE))</f>
        <v/>
      </c>
    </row>
    <row r="76" spans="1:22" x14ac:dyDescent="0.2">
      <c r="A76" s="115"/>
      <c r="B76" s="113"/>
      <c r="C76" s="62"/>
      <c r="D76" s="58"/>
      <c r="E76" s="52"/>
      <c r="F76" s="82"/>
      <c r="G76" s="81" t="str">
        <f t="shared" si="4"/>
        <v/>
      </c>
      <c r="H76" s="68"/>
      <c r="I76" s="57"/>
      <c r="J76" s="53"/>
      <c r="K76" s="52"/>
      <c r="L76" s="65"/>
      <c r="M76" s="65"/>
      <c r="N76" s="65"/>
      <c r="O76" s="52"/>
      <c r="P76" s="52"/>
      <c r="Q76" s="29">
        <f t="shared" si="5"/>
        <v>0</v>
      </c>
      <c r="R76" s="59"/>
      <c r="S76" s="51"/>
      <c r="T76" s="22" t="str">
        <f t="shared" si="3"/>
        <v/>
      </c>
      <c r="U76" s="22" t="str">
        <f>IF(O76="","",VLOOKUP(O76,リスト!$G$2:$H$3,2,FALSE))</f>
        <v/>
      </c>
      <c r="V76" s="22" t="str">
        <f>IF(P76="","",VLOOKUP(P76,リスト!$I$2:$J$3,2,FALSE))</f>
        <v/>
      </c>
    </row>
    <row r="77" spans="1:22" x14ac:dyDescent="0.2">
      <c r="A77" s="115">
        <v>36</v>
      </c>
      <c r="B77" s="113"/>
      <c r="C77" s="62"/>
      <c r="D77" s="58"/>
      <c r="E77" s="52"/>
      <c r="F77" s="82"/>
      <c r="G77" s="81" t="str">
        <f t="shared" si="4"/>
        <v/>
      </c>
      <c r="H77" s="68"/>
      <c r="I77" s="57"/>
      <c r="J77" s="53"/>
      <c r="K77" s="52"/>
      <c r="L77" s="65"/>
      <c r="M77" s="65"/>
      <c r="N77" s="65"/>
      <c r="O77" s="52"/>
      <c r="P77" s="52"/>
      <c r="Q77" s="29">
        <f t="shared" si="5"/>
        <v>0</v>
      </c>
      <c r="R77" s="59"/>
      <c r="S77" s="51"/>
      <c r="T77" s="22" t="str">
        <f t="shared" si="3"/>
        <v/>
      </c>
      <c r="U77" s="22" t="str">
        <f>IF(O77="","",VLOOKUP(O77,リスト!$G$2:$H$3,2,FALSE))</f>
        <v/>
      </c>
      <c r="V77" s="22" t="str">
        <f>IF(P77="","",VLOOKUP(P77,リスト!$I$2:$J$3,2,FALSE))</f>
        <v/>
      </c>
    </row>
    <row r="78" spans="1:22" x14ac:dyDescent="0.2">
      <c r="A78" s="115"/>
      <c r="B78" s="113"/>
      <c r="C78" s="62"/>
      <c r="D78" s="58"/>
      <c r="E78" s="52"/>
      <c r="F78" s="82"/>
      <c r="G78" s="81" t="str">
        <f t="shared" si="4"/>
        <v/>
      </c>
      <c r="H78" s="68"/>
      <c r="I78" s="57"/>
      <c r="J78" s="53"/>
      <c r="K78" s="52"/>
      <c r="L78" s="65"/>
      <c r="M78" s="65"/>
      <c r="N78" s="65"/>
      <c r="O78" s="52"/>
      <c r="P78" s="52"/>
      <c r="Q78" s="29">
        <f t="shared" si="5"/>
        <v>0</v>
      </c>
      <c r="R78" s="59"/>
      <c r="S78" s="51"/>
      <c r="T78" s="22" t="str">
        <f t="shared" si="3"/>
        <v/>
      </c>
      <c r="U78" s="22" t="str">
        <f>IF(O78="","",VLOOKUP(O78,リスト!$G$2:$H$3,2,FALSE))</f>
        <v/>
      </c>
      <c r="V78" s="22" t="str">
        <f>IF(P78="","",VLOOKUP(P78,リスト!$I$2:$J$3,2,FALSE))</f>
        <v/>
      </c>
    </row>
    <row r="79" spans="1:22" x14ac:dyDescent="0.2">
      <c r="A79" s="115">
        <v>37</v>
      </c>
      <c r="B79" s="113"/>
      <c r="C79" s="62"/>
      <c r="D79" s="58"/>
      <c r="E79" s="52"/>
      <c r="F79" s="82"/>
      <c r="G79" s="81" t="str">
        <f t="shared" si="4"/>
        <v/>
      </c>
      <c r="H79" s="68"/>
      <c r="I79" s="57"/>
      <c r="J79" s="53"/>
      <c r="K79" s="52"/>
      <c r="L79" s="65"/>
      <c r="M79" s="65"/>
      <c r="N79" s="65"/>
      <c r="O79" s="52"/>
      <c r="P79" s="52"/>
      <c r="Q79" s="29">
        <f t="shared" si="5"/>
        <v>0</v>
      </c>
      <c r="R79" s="59"/>
      <c r="S79" s="51"/>
      <c r="T79" s="22" t="str">
        <f t="shared" si="3"/>
        <v/>
      </c>
      <c r="U79" s="22" t="str">
        <f>IF(O79="","",VLOOKUP(O79,リスト!$G$2:$H$3,2,FALSE))</f>
        <v/>
      </c>
      <c r="V79" s="22" t="str">
        <f>IF(P79="","",VLOOKUP(P79,リスト!$I$2:$J$3,2,FALSE))</f>
        <v/>
      </c>
    </row>
    <row r="80" spans="1:22" x14ac:dyDescent="0.2">
      <c r="A80" s="115"/>
      <c r="B80" s="113"/>
      <c r="C80" s="62"/>
      <c r="D80" s="58"/>
      <c r="E80" s="52"/>
      <c r="F80" s="82"/>
      <c r="G80" s="81" t="str">
        <f t="shared" si="4"/>
        <v/>
      </c>
      <c r="H80" s="68"/>
      <c r="I80" s="57"/>
      <c r="J80" s="53"/>
      <c r="K80" s="52"/>
      <c r="L80" s="65"/>
      <c r="M80" s="65"/>
      <c r="N80" s="65"/>
      <c r="O80" s="52"/>
      <c r="P80" s="52"/>
      <c r="Q80" s="29">
        <f t="shared" si="5"/>
        <v>0</v>
      </c>
      <c r="R80" s="59"/>
      <c r="S80" s="51"/>
      <c r="T80" s="22" t="str">
        <f t="shared" si="3"/>
        <v/>
      </c>
      <c r="U80" s="22" t="str">
        <f>IF(O80="","",VLOOKUP(O80,リスト!$G$2:$H$3,2,FALSE))</f>
        <v/>
      </c>
      <c r="V80" s="22" t="str">
        <f>IF(P80="","",VLOOKUP(P80,リスト!$I$2:$J$3,2,FALSE))</f>
        <v/>
      </c>
    </row>
    <row r="81" spans="1:22" x14ac:dyDescent="0.2">
      <c r="A81" s="115">
        <v>38</v>
      </c>
      <c r="B81" s="113"/>
      <c r="C81" s="62"/>
      <c r="D81" s="58"/>
      <c r="E81" s="52"/>
      <c r="F81" s="82"/>
      <c r="G81" s="81" t="str">
        <f t="shared" si="4"/>
        <v/>
      </c>
      <c r="H81" s="68"/>
      <c r="I81" s="57"/>
      <c r="J81" s="53"/>
      <c r="K81" s="52"/>
      <c r="L81" s="65"/>
      <c r="M81" s="65"/>
      <c r="N81" s="65"/>
      <c r="O81" s="52"/>
      <c r="P81" s="52"/>
      <c r="Q81" s="29">
        <f t="shared" si="5"/>
        <v>0</v>
      </c>
      <c r="R81" s="59"/>
      <c r="S81" s="51"/>
      <c r="T81" s="22" t="str">
        <f t="shared" si="3"/>
        <v/>
      </c>
      <c r="U81" s="22" t="str">
        <f>IF(O81="","",VLOOKUP(O81,リスト!$G$2:$H$3,2,FALSE))</f>
        <v/>
      </c>
      <c r="V81" s="22" t="str">
        <f>IF(P81="","",VLOOKUP(P81,リスト!$I$2:$J$3,2,FALSE))</f>
        <v/>
      </c>
    </row>
    <row r="82" spans="1:22" x14ac:dyDescent="0.2">
      <c r="A82" s="115"/>
      <c r="B82" s="113"/>
      <c r="C82" s="62"/>
      <c r="D82" s="58"/>
      <c r="E82" s="52"/>
      <c r="F82" s="82"/>
      <c r="G82" s="81" t="str">
        <f t="shared" si="4"/>
        <v/>
      </c>
      <c r="H82" s="68"/>
      <c r="I82" s="57"/>
      <c r="J82" s="53"/>
      <c r="K82" s="52"/>
      <c r="L82" s="65"/>
      <c r="M82" s="65"/>
      <c r="N82" s="65"/>
      <c r="O82" s="52"/>
      <c r="P82" s="52"/>
      <c r="Q82" s="29">
        <f t="shared" si="5"/>
        <v>0</v>
      </c>
      <c r="R82" s="59"/>
      <c r="S82" s="51"/>
      <c r="T82" s="22" t="str">
        <f t="shared" si="3"/>
        <v/>
      </c>
      <c r="U82" s="22" t="str">
        <f>IF(O82="","",VLOOKUP(O82,リスト!$G$2:$H$3,2,FALSE))</f>
        <v/>
      </c>
      <c r="V82" s="22" t="str">
        <f>IF(P82="","",VLOOKUP(P82,リスト!$I$2:$J$3,2,FALSE))</f>
        <v/>
      </c>
    </row>
    <row r="83" spans="1:22" x14ac:dyDescent="0.2">
      <c r="A83" s="115">
        <v>39</v>
      </c>
      <c r="B83" s="113"/>
      <c r="C83" s="62"/>
      <c r="D83" s="58"/>
      <c r="E83" s="52"/>
      <c r="F83" s="82"/>
      <c r="G83" s="81" t="str">
        <f t="shared" si="4"/>
        <v/>
      </c>
      <c r="H83" s="68"/>
      <c r="I83" s="57"/>
      <c r="J83" s="53"/>
      <c r="K83" s="52"/>
      <c r="L83" s="65"/>
      <c r="M83" s="65"/>
      <c r="N83" s="65"/>
      <c r="O83" s="52"/>
      <c r="P83" s="52"/>
      <c r="Q83" s="29">
        <f t="shared" si="5"/>
        <v>0</v>
      </c>
      <c r="R83" s="59"/>
      <c r="S83" s="51"/>
      <c r="T83" s="22" t="str">
        <f t="shared" si="3"/>
        <v/>
      </c>
      <c r="U83" s="22" t="str">
        <f>IF(O83="","",VLOOKUP(O83,リスト!$G$2:$H$3,2,FALSE))</f>
        <v/>
      </c>
      <c r="V83" s="22" t="str">
        <f>IF(P83="","",VLOOKUP(P83,リスト!$I$2:$J$3,2,FALSE))</f>
        <v/>
      </c>
    </row>
    <row r="84" spans="1:22" x14ac:dyDescent="0.2">
      <c r="A84" s="115"/>
      <c r="B84" s="113"/>
      <c r="C84" s="62"/>
      <c r="D84" s="58"/>
      <c r="E84" s="52"/>
      <c r="F84" s="82"/>
      <c r="G84" s="81" t="str">
        <f t="shared" si="4"/>
        <v/>
      </c>
      <c r="H84" s="68"/>
      <c r="I84" s="57"/>
      <c r="J84" s="53"/>
      <c r="K84" s="52"/>
      <c r="L84" s="65"/>
      <c r="M84" s="65"/>
      <c r="N84" s="65"/>
      <c r="O84" s="52"/>
      <c r="P84" s="52"/>
      <c r="Q84" s="29">
        <f t="shared" si="5"/>
        <v>0</v>
      </c>
      <c r="R84" s="59"/>
      <c r="S84" s="51"/>
      <c r="T84" s="22" t="str">
        <f t="shared" si="3"/>
        <v/>
      </c>
      <c r="U84" s="22" t="str">
        <f>IF(O84="","",VLOOKUP(O84,リスト!$G$2:$H$3,2,FALSE))</f>
        <v/>
      </c>
      <c r="V84" s="22" t="str">
        <f>IF(P84="","",VLOOKUP(P84,リスト!$I$2:$J$3,2,FALSE))</f>
        <v/>
      </c>
    </row>
    <row r="85" spans="1:22" x14ac:dyDescent="0.2">
      <c r="A85" s="115">
        <v>40</v>
      </c>
      <c r="B85" s="113"/>
      <c r="C85" s="62"/>
      <c r="D85" s="58"/>
      <c r="E85" s="52"/>
      <c r="F85" s="82"/>
      <c r="G85" s="81" t="str">
        <f t="shared" si="4"/>
        <v/>
      </c>
      <c r="H85" s="68"/>
      <c r="I85" s="57"/>
      <c r="J85" s="53"/>
      <c r="K85" s="52"/>
      <c r="L85" s="65"/>
      <c r="M85" s="65"/>
      <c r="N85" s="65"/>
      <c r="O85" s="52"/>
      <c r="P85" s="52"/>
      <c r="Q85" s="29">
        <f t="shared" si="5"/>
        <v>0</v>
      </c>
      <c r="R85" s="59"/>
      <c r="S85" s="51"/>
      <c r="T85" s="22" t="str">
        <f t="shared" si="3"/>
        <v/>
      </c>
      <c r="U85" s="22" t="str">
        <f>IF(O85="","",VLOOKUP(O85,リスト!$G$2:$H$3,2,FALSE))</f>
        <v/>
      </c>
      <c r="V85" s="22" t="str">
        <f>IF(P85="","",VLOOKUP(P85,リスト!$I$2:$J$3,2,FALSE))</f>
        <v/>
      </c>
    </row>
    <row r="86" spans="1:22" x14ac:dyDescent="0.2">
      <c r="A86" s="115"/>
      <c r="B86" s="113"/>
      <c r="C86" s="62"/>
      <c r="D86" s="58"/>
      <c r="E86" s="52"/>
      <c r="F86" s="82"/>
      <c r="G86" s="81" t="str">
        <f t="shared" si="4"/>
        <v/>
      </c>
      <c r="H86" s="68"/>
      <c r="I86" s="57"/>
      <c r="J86" s="53"/>
      <c r="K86" s="52"/>
      <c r="L86" s="65"/>
      <c r="M86" s="65"/>
      <c r="N86" s="65"/>
      <c r="O86" s="52"/>
      <c r="P86" s="52"/>
      <c r="Q86" s="29">
        <f t="shared" si="5"/>
        <v>0</v>
      </c>
      <c r="R86" s="59"/>
      <c r="S86" s="51"/>
      <c r="T86" s="22" t="str">
        <f t="shared" si="3"/>
        <v/>
      </c>
      <c r="U86" s="22" t="str">
        <f>IF(O86="","",VLOOKUP(O86,リスト!$G$2:$H$3,2,FALSE))</f>
        <v/>
      </c>
      <c r="V86" s="22" t="str">
        <f>IF(P86="","",VLOOKUP(P86,リスト!$I$2:$J$3,2,FALSE))</f>
        <v/>
      </c>
    </row>
    <row r="87" spans="1:22" x14ac:dyDescent="0.2">
      <c r="A87" s="115">
        <v>41</v>
      </c>
      <c r="B87" s="113"/>
      <c r="C87" s="62"/>
      <c r="D87" s="58"/>
      <c r="E87" s="52"/>
      <c r="F87" s="82"/>
      <c r="G87" s="81" t="str">
        <f t="shared" si="4"/>
        <v/>
      </c>
      <c r="H87" s="68"/>
      <c r="I87" s="57"/>
      <c r="J87" s="53"/>
      <c r="K87" s="52"/>
      <c r="L87" s="65"/>
      <c r="M87" s="65"/>
      <c r="N87" s="65"/>
      <c r="O87" s="52"/>
      <c r="P87" s="52"/>
      <c r="Q87" s="29">
        <f t="shared" si="5"/>
        <v>0</v>
      </c>
      <c r="R87" s="59"/>
      <c r="S87" s="51"/>
      <c r="T87" s="22" t="str">
        <f t="shared" si="3"/>
        <v/>
      </c>
      <c r="U87" s="22" t="str">
        <f>IF(O87="","",VLOOKUP(O87,リスト!$G$2:$H$3,2,FALSE))</f>
        <v/>
      </c>
      <c r="V87" s="22" t="str">
        <f>IF(P87="","",VLOOKUP(P87,リスト!$I$2:$J$3,2,FALSE))</f>
        <v/>
      </c>
    </row>
    <row r="88" spans="1:22" x14ac:dyDescent="0.2">
      <c r="A88" s="115"/>
      <c r="B88" s="113"/>
      <c r="C88" s="62"/>
      <c r="D88" s="58"/>
      <c r="E88" s="52"/>
      <c r="F88" s="82"/>
      <c r="G88" s="81" t="str">
        <f t="shared" si="4"/>
        <v/>
      </c>
      <c r="H88" s="68"/>
      <c r="I88" s="57"/>
      <c r="J88" s="53"/>
      <c r="K88" s="52"/>
      <c r="L88" s="65"/>
      <c r="M88" s="65"/>
      <c r="N88" s="65"/>
      <c r="O88" s="52"/>
      <c r="P88" s="52"/>
      <c r="Q88" s="29">
        <f t="shared" si="5"/>
        <v>0</v>
      </c>
      <c r="R88" s="59"/>
      <c r="S88" s="51"/>
      <c r="T88" s="22" t="str">
        <f t="shared" si="3"/>
        <v/>
      </c>
      <c r="U88" s="22" t="str">
        <f>IF(O88="","",VLOOKUP(O88,リスト!$G$2:$H$3,2,FALSE))</f>
        <v/>
      </c>
      <c r="V88" s="22" t="str">
        <f>IF(P88="","",VLOOKUP(P88,リスト!$I$2:$J$3,2,FALSE))</f>
        <v/>
      </c>
    </row>
    <row r="89" spans="1:22" x14ac:dyDescent="0.2">
      <c r="A89" s="115">
        <v>42</v>
      </c>
      <c r="B89" s="113"/>
      <c r="C89" s="62"/>
      <c r="D89" s="58"/>
      <c r="E89" s="52"/>
      <c r="F89" s="82"/>
      <c r="G89" s="81" t="str">
        <f t="shared" si="4"/>
        <v/>
      </c>
      <c r="H89" s="68"/>
      <c r="I89" s="57"/>
      <c r="J89" s="53"/>
      <c r="K89" s="52"/>
      <c r="L89" s="65"/>
      <c r="M89" s="65"/>
      <c r="N89" s="65"/>
      <c r="O89" s="52"/>
      <c r="P89" s="52"/>
      <c r="Q89" s="29">
        <f t="shared" si="5"/>
        <v>0</v>
      </c>
      <c r="R89" s="59"/>
      <c r="S89" s="51"/>
      <c r="T89" s="22" t="str">
        <f t="shared" si="3"/>
        <v/>
      </c>
      <c r="U89" s="22" t="str">
        <f>IF(O89="","",VLOOKUP(O89,リスト!$G$2:$H$3,2,FALSE))</f>
        <v/>
      </c>
      <c r="V89" s="22" t="str">
        <f>IF(P89="","",VLOOKUP(P89,リスト!$I$2:$J$3,2,FALSE))</f>
        <v/>
      </c>
    </row>
    <row r="90" spans="1:22" x14ac:dyDescent="0.2">
      <c r="A90" s="115"/>
      <c r="B90" s="113"/>
      <c r="C90" s="62"/>
      <c r="D90" s="58"/>
      <c r="E90" s="52"/>
      <c r="F90" s="82"/>
      <c r="G90" s="81" t="str">
        <f t="shared" si="4"/>
        <v/>
      </c>
      <c r="H90" s="68"/>
      <c r="I90" s="57"/>
      <c r="J90" s="53"/>
      <c r="K90" s="52"/>
      <c r="L90" s="65"/>
      <c r="M90" s="65"/>
      <c r="N90" s="65"/>
      <c r="O90" s="52"/>
      <c r="P90" s="52"/>
      <c r="Q90" s="29">
        <f t="shared" si="5"/>
        <v>0</v>
      </c>
      <c r="R90" s="59"/>
      <c r="S90" s="51"/>
      <c r="T90" s="22" t="str">
        <f t="shared" si="3"/>
        <v/>
      </c>
      <c r="U90" s="22" t="str">
        <f>IF(O90="","",VLOOKUP(O90,リスト!$G$2:$H$3,2,FALSE))</f>
        <v/>
      </c>
      <c r="V90" s="22" t="str">
        <f>IF(P90="","",VLOOKUP(P90,リスト!$I$2:$J$3,2,FALSE))</f>
        <v/>
      </c>
    </row>
    <row r="91" spans="1:22" x14ac:dyDescent="0.2">
      <c r="A91" s="115">
        <v>43</v>
      </c>
      <c r="B91" s="113"/>
      <c r="C91" s="62"/>
      <c r="D91" s="58"/>
      <c r="E91" s="52"/>
      <c r="F91" s="82"/>
      <c r="G91" s="81" t="str">
        <f t="shared" si="4"/>
        <v/>
      </c>
      <c r="H91" s="68"/>
      <c r="I91" s="57"/>
      <c r="J91" s="53"/>
      <c r="K91" s="52"/>
      <c r="L91" s="65"/>
      <c r="M91" s="65"/>
      <c r="N91" s="65"/>
      <c r="O91" s="52"/>
      <c r="P91" s="52"/>
      <c r="Q91" s="29">
        <f t="shared" si="5"/>
        <v>0</v>
      </c>
      <c r="R91" s="59"/>
      <c r="S91" s="51"/>
      <c r="T91" s="22" t="str">
        <f t="shared" si="3"/>
        <v/>
      </c>
      <c r="U91" s="22" t="str">
        <f>IF(O91="","",VLOOKUP(O91,リスト!$G$2:$H$3,2,FALSE))</f>
        <v/>
      </c>
      <c r="V91" s="22" t="str">
        <f>IF(P91="","",VLOOKUP(P91,リスト!$I$2:$J$3,2,FALSE))</f>
        <v/>
      </c>
    </row>
    <row r="92" spans="1:22" x14ac:dyDescent="0.2">
      <c r="A92" s="115"/>
      <c r="B92" s="113"/>
      <c r="C92" s="62"/>
      <c r="D92" s="58"/>
      <c r="E92" s="52"/>
      <c r="F92" s="82"/>
      <c r="G92" s="81" t="str">
        <f t="shared" si="4"/>
        <v/>
      </c>
      <c r="H92" s="68"/>
      <c r="I92" s="57"/>
      <c r="J92" s="53"/>
      <c r="K92" s="52"/>
      <c r="L92" s="65"/>
      <c r="M92" s="65"/>
      <c r="N92" s="65"/>
      <c r="O92" s="52"/>
      <c r="P92" s="52"/>
      <c r="Q92" s="29">
        <f t="shared" si="5"/>
        <v>0</v>
      </c>
      <c r="R92" s="59"/>
      <c r="S92" s="51"/>
      <c r="T92" s="22" t="str">
        <f t="shared" si="3"/>
        <v/>
      </c>
      <c r="U92" s="22" t="str">
        <f>IF(O92="","",VLOOKUP(O92,リスト!$G$2:$H$3,2,FALSE))</f>
        <v/>
      </c>
      <c r="V92" s="22" t="str">
        <f>IF(P92="","",VLOOKUP(P92,リスト!$I$2:$J$3,2,FALSE))</f>
        <v/>
      </c>
    </row>
    <row r="93" spans="1:22" x14ac:dyDescent="0.2">
      <c r="A93" s="115">
        <v>44</v>
      </c>
      <c r="B93" s="113"/>
      <c r="C93" s="62"/>
      <c r="D93" s="58"/>
      <c r="E93" s="52"/>
      <c r="F93" s="82"/>
      <c r="G93" s="81" t="str">
        <f t="shared" si="4"/>
        <v/>
      </c>
      <c r="H93" s="68"/>
      <c r="I93" s="57"/>
      <c r="J93" s="53"/>
      <c r="K93" s="52"/>
      <c r="L93" s="65"/>
      <c r="M93" s="65"/>
      <c r="N93" s="65"/>
      <c r="O93" s="52"/>
      <c r="P93" s="52"/>
      <c r="Q93" s="29">
        <f t="shared" si="5"/>
        <v>0</v>
      </c>
      <c r="R93" s="59"/>
      <c r="S93" s="51"/>
      <c r="T93" s="22" t="str">
        <f t="shared" si="3"/>
        <v/>
      </c>
      <c r="U93" s="22" t="str">
        <f>IF(O93="","",VLOOKUP(O93,リスト!$G$2:$H$3,2,FALSE))</f>
        <v/>
      </c>
      <c r="V93" s="22" t="str">
        <f>IF(P93="","",VLOOKUP(P93,リスト!$I$2:$J$3,2,FALSE))</f>
        <v/>
      </c>
    </row>
    <row r="94" spans="1:22" x14ac:dyDescent="0.2">
      <c r="A94" s="115"/>
      <c r="B94" s="113"/>
      <c r="C94" s="62"/>
      <c r="D94" s="58"/>
      <c r="E94" s="52"/>
      <c r="F94" s="82"/>
      <c r="G94" s="81" t="str">
        <f t="shared" si="4"/>
        <v/>
      </c>
      <c r="H94" s="68"/>
      <c r="I94" s="57"/>
      <c r="J94" s="53"/>
      <c r="K94" s="52"/>
      <c r="L94" s="65"/>
      <c r="M94" s="65"/>
      <c r="N94" s="65"/>
      <c r="O94" s="52"/>
      <c r="P94" s="52"/>
      <c r="Q94" s="29">
        <f t="shared" si="5"/>
        <v>0</v>
      </c>
      <c r="R94" s="59"/>
      <c r="S94" s="51"/>
      <c r="T94" s="22" t="str">
        <f t="shared" si="3"/>
        <v/>
      </c>
      <c r="U94" s="22" t="str">
        <f>IF(O94="","",VLOOKUP(O94,リスト!$G$2:$H$3,2,FALSE))</f>
        <v/>
      </c>
      <c r="V94" s="22" t="str">
        <f>IF(P94="","",VLOOKUP(P94,リスト!$I$2:$J$3,2,FALSE))</f>
        <v/>
      </c>
    </row>
    <row r="95" spans="1:22" x14ac:dyDescent="0.2">
      <c r="A95" s="115">
        <v>45</v>
      </c>
      <c r="B95" s="113"/>
      <c r="C95" s="62"/>
      <c r="D95" s="58"/>
      <c r="E95" s="52"/>
      <c r="F95" s="82"/>
      <c r="G95" s="81" t="str">
        <f t="shared" si="4"/>
        <v/>
      </c>
      <c r="H95" s="68"/>
      <c r="I95" s="57"/>
      <c r="J95" s="53"/>
      <c r="K95" s="52"/>
      <c r="L95" s="65"/>
      <c r="M95" s="65"/>
      <c r="N95" s="65"/>
      <c r="O95" s="52"/>
      <c r="P95" s="52"/>
      <c r="Q95" s="29">
        <f t="shared" si="5"/>
        <v>0</v>
      </c>
      <c r="R95" s="59"/>
      <c r="S95" s="51"/>
      <c r="T95" s="22" t="str">
        <f t="shared" si="3"/>
        <v/>
      </c>
      <c r="U95" s="22" t="str">
        <f>IF(O95="","",VLOOKUP(O95,リスト!$G$2:$H$3,2,FALSE))</f>
        <v/>
      </c>
      <c r="V95" s="22" t="str">
        <f>IF(P95="","",VLOOKUP(P95,リスト!$I$2:$J$3,2,FALSE))</f>
        <v/>
      </c>
    </row>
    <row r="96" spans="1:22" x14ac:dyDescent="0.2">
      <c r="A96" s="115"/>
      <c r="B96" s="113"/>
      <c r="C96" s="62"/>
      <c r="D96" s="58"/>
      <c r="E96" s="52"/>
      <c r="F96" s="82"/>
      <c r="G96" s="81" t="str">
        <f t="shared" si="4"/>
        <v/>
      </c>
      <c r="H96" s="68"/>
      <c r="I96" s="57"/>
      <c r="J96" s="53"/>
      <c r="K96" s="52"/>
      <c r="L96" s="65"/>
      <c r="M96" s="65"/>
      <c r="N96" s="65"/>
      <c r="O96" s="52"/>
      <c r="P96" s="52"/>
      <c r="Q96" s="29">
        <f t="shared" si="5"/>
        <v>0</v>
      </c>
      <c r="R96" s="59"/>
      <c r="S96" s="51"/>
      <c r="T96" s="22" t="str">
        <f t="shared" si="3"/>
        <v/>
      </c>
      <c r="U96" s="22" t="str">
        <f>IF(O96="","",VLOOKUP(O96,リスト!$G$2:$H$3,2,FALSE))</f>
        <v/>
      </c>
      <c r="V96" s="22" t="str">
        <f>IF(P96="","",VLOOKUP(P96,リスト!$I$2:$J$3,2,FALSE))</f>
        <v/>
      </c>
    </row>
    <row r="97" spans="1:22" x14ac:dyDescent="0.2">
      <c r="A97" s="115">
        <v>46</v>
      </c>
      <c r="B97" s="113"/>
      <c r="C97" s="62"/>
      <c r="D97" s="58"/>
      <c r="E97" s="52"/>
      <c r="F97" s="82"/>
      <c r="G97" s="81" t="str">
        <f t="shared" si="4"/>
        <v/>
      </c>
      <c r="H97" s="68"/>
      <c r="I97" s="57"/>
      <c r="J97" s="53"/>
      <c r="K97" s="52"/>
      <c r="L97" s="65"/>
      <c r="M97" s="65"/>
      <c r="N97" s="65"/>
      <c r="O97" s="52"/>
      <c r="P97" s="52"/>
      <c r="Q97" s="29">
        <f t="shared" si="5"/>
        <v>0</v>
      </c>
      <c r="R97" s="59"/>
      <c r="S97" s="51"/>
      <c r="T97" s="22" t="str">
        <f t="shared" si="3"/>
        <v/>
      </c>
      <c r="U97" s="22" t="str">
        <f>IF(O97="","",VLOOKUP(O97,リスト!$G$2:$H$3,2,FALSE))</f>
        <v/>
      </c>
      <c r="V97" s="22" t="str">
        <f>IF(P97="","",VLOOKUP(P97,リスト!$I$2:$J$3,2,FALSE))</f>
        <v/>
      </c>
    </row>
    <row r="98" spans="1:22" x14ac:dyDescent="0.2">
      <c r="A98" s="115"/>
      <c r="B98" s="113"/>
      <c r="C98" s="62"/>
      <c r="D98" s="58"/>
      <c r="E98" s="52"/>
      <c r="F98" s="82"/>
      <c r="G98" s="81" t="str">
        <f t="shared" si="4"/>
        <v/>
      </c>
      <c r="H98" s="68"/>
      <c r="I98" s="57"/>
      <c r="J98" s="53"/>
      <c r="K98" s="52"/>
      <c r="L98" s="65"/>
      <c r="M98" s="65"/>
      <c r="N98" s="65"/>
      <c r="O98" s="52"/>
      <c r="P98" s="52"/>
      <c r="Q98" s="29">
        <f t="shared" si="5"/>
        <v>0</v>
      </c>
      <c r="R98" s="59"/>
      <c r="S98" s="51"/>
      <c r="T98" s="22" t="str">
        <f t="shared" si="3"/>
        <v/>
      </c>
      <c r="U98" s="22" t="str">
        <f>IF(O98="","",VLOOKUP(O98,リスト!$G$2:$H$3,2,FALSE))</f>
        <v/>
      </c>
      <c r="V98" s="22" t="str">
        <f>IF(P98="","",VLOOKUP(P98,リスト!$I$2:$J$3,2,FALSE))</f>
        <v/>
      </c>
    </row>
    <row r="99" spans="1:22" x14ac:dyDescent="0.2">
      <c r="A99" s="115">
        <v>47</v>
      </c>
      <c r="B99" s="113"/>
      <c r="C99" s="62"/>
      <c r="D99" s="58"/>
      <c r="E99" s="52"/>
      <c r="F99" s="82"/>
      <c r="G99" s="81" t="str">
        <f t="shared" si="4"/>
        <v/>
      </c>
      <c r="H99" s="68"/>
      <c r="I99" s="57"/>
      <c r="J99" s="53"/>
      <c r="K99" s="52"/>
      <c r="L99" s="65"/>
      <c r="M99" s="65"/>
      <c r="N99" s="65"/>
      <c r="O99" s="52"/>
      <c r="P99" s="52"/>
      <c r="Q99" s="29">
        <f t="shared" si="5"/>
        <v>0</v>
      </c>
      <c r="R99" s="59"/>
      <c r="S99" s="51"/>
      <c r="T99" s="22" t="str">
        <f t="shared" si="3"/>
        <v/>
      </c>
      <c r="U99" s="22" t="str">
        <f>IF(O99="","",VLOOKUP(O99,リスト!$G$2:$H$3,2,FALSE))</f>
        <v/>
      </c>
      <c r="V99" s="22" t="str">
        <f>IF(P99="","",VLOOKUP(P99,リスト!$I$2:$J$3,2,FALSE))</f>
        <v/>
      </c>
    </row>
    <row r="100" spans="1:22" x14ac:dyDescent="0.2">
      <c r="A100" s="115"/>
      <c r="B100" s="113"/>
      <c r="C100" s="62"/>
      <c r="D100" s="58"/>
      <c r="E100" s="52"/>
      <c r="F100" s="82"/>
      <c r="G100" s="81" t="str">
        <f t="shared" si="4"/>
        <v/>
      </c>
      <c r="H100" s="68"/>
      <c r="I100" s="57"/>
      <c r="J100" s="53"/>
      <c r="K100" s="52"/>
      <c r="L100" s="65"/>
      <c r="M100" s="65"/>
      <c r="N100" s="65"/>
      <c r="O100" s="52"/>
      <c r="P100" s="52"/>
      <c r="Q100" s="29">
        <f t="shared" si="5"/>
        <v>0</v>
      </c>
      <c r="R100" s="59"/>
      <c r="S100" s="51"/>
      <c r="T100" s="22" t="str">
        <f t="shared" si="3"/>
        <v/>
      </c>
      <c r="U100" s="22" t="str">
        <f>IF(O100="","",VLOOKUP(O100,リスト!$G$2:$H$3,2,FALSE))</f>
        <v/>
      </c>
      <c r="V100" s="22" t="str">
        <f>IF(P100="","",VLOOKUP(P100,リスト!$I$2:$J$3,2,FALSE))</f>
        <v/>
      </c>
    </row>
    <row r="101" spans="1:22" x14ac:dyDescent="0.2">
      <c r="A101" s="115">
        <v>48</v>
      </c>
      <c r="B101" s="113"/>
      <c r="C101" s="62"/>
      <c r="D101" s="58"/>
      <c r="E101" s="52"/>
      <c r="F101" s="82"/>
      <c r="G101" s="81" t="str">
        <f t="shared" si="4"/>
        <v/>
      </c>
      <c r="H101" s="68"/>
      <c r="I101" s="57"/>
      <c r="J101" s="53"/>
      <c r="K101" s="52"/>
      <c r="L101" s="65"/>
      <c r="M101" s="65"/>
      <c r="N101" s="65"/>
      <c r="O101" s="52"/>
      <c r="P101" s="52"/>
      <c r="Q101" s="29">
        <f t="shared" si="5"/>
        <v>0</v>
      </c>
      <c r="R101" s="59"/>
      <c r="S101" s="51"/>
      <c r="T101" s="22" t="str">
        <f t="shared" si="3"/>
        <v/>
      </c>
      <c r="U101" s="22" t="str">
        <f>IF(O101="","",VLOOKUP(O101,リスト!$G$2:$H$3,2,FALSE))</f>
        <v/>
      </c>
      <c r="V101" s="22" t="str">
        <f>IF(P101="","",VLOOKUP(P101,リスト!$I$2:$J$3,2,FALSE))</f>
        <v/>
      </c>
    </row>
    <row r="102" spans="1:22" x14ac:dyDescent="0.2">
      <c r="A102" s="115"/>
      <c r="B102" s="113"/>
      <c r="C102" s="62"/>
      <c r="D102" s="58"/>
      <c r="E102" s="52"/>
      <c r="F102" s="82"/>
      <c r="G102" s="81" t="str">
        <f t="shared" si="4"/>
        <v/>
      </c>
      <c r="H102" s="68"/>
      <c r="I102" s="57"/>
      <c r="J102" s="53"/>
      <c r="K102" s="52"/>
      <c r="L102" s="65"/>
      <c r="M102" s="65"/>
      <c r="N102" s="65"/>
      <c r="O102" s="52"/>
      <c r="P102" s="52"/>
      <c r="Q102" s="29">
        <f t="shared" si="5"/>
        <v>0</v>
      </c>
      <c r="R102" s="59"/>
      <c r="S102" s="51"/>
      <c r="T102" s="22" t="str">
        <f t="shared" si="3"/>
        <v/>
      </c>
      <c r="U102" s="22" t="str">
        <f>IF(O102="","",VLOOKUP(O102,リスト!$G$2:$H$3,2,FALSE))</f>
        <v/>
      </c>
      <c r="V102" s="22" t="str">
        <f>IF(P102="","",VLOOKUP(P102,リスト!$I$2:$J$3,2,FALSE))</f>
        <v/>
      </c>
    </row>
    <row r="103" spans="1:22" x14ac:dyDescent="0.2">
      <c r="A103" s="115">
        <v>49</v>
      </c>
      <c r="B103" s="113"/>
      <c r="C103" s="62"/>
      <c r="D103" s="58"/>
      <c r="E103" s="52"/>
      <c r="F103" s="82"/>
      <c r="G103" s="81" t="str">
        <f t="shared" si="4"/>
        <v/>
      </c>
      <c r="H103" s="68"/>
      <c r="I103" s="57"/>
      <c r="J103" s="53"/>
      <c r="K103" s="52"/>
      <c r="L103" s="65"/>
      <c r="M103" s="65"/>
      <c r="N103" s="65"/>
      <c r="O103" s="52"/>
      <c r="P103" s="52"/>
      <c r="Q103" s="29">
        <f t="shared" si="5"/>
        <v>0</v>
      </c>
      <c r="R103" s="59"/>
      <c r="S103" s="51"/>
      <c r="T103" s="22" t="str">
        <f t="shared" si="3"/>
        <v/>
      </c>
      <c r="U103" s="22" t="str">
        <f>IF(O103="","",VLOOKUP(O103,リスト!$G$2:$H$3,2,FALSE))</f>
        <v/>
      </c>
      <c r="V103" s="22" t="str">
        <f>IF(P103="","",VLOOKUP(P103,リスト!$I$2:$J$3,2,FALSE))</f>
        <v/>
      </c>
    </row>
    <row r="104" spans="1:22" x14ac:dyDescent="0.2">
      <c r="A104" s="115"/>
      <c r="B104" s="113"/>
      <c r="C104" s="62"/>
      <c r="D104" s="58"/>
      <c r="E104" s="52"/>
      <c r="F104" s="82"/>
      <c r="G104" s="81" t="str">
        <f t="shared" si="4"/>
        <v/>
      </c>
      <c r="H104" s="68"/>
      <c r="I104" s="57"/>
      <c r="J104" s="53"/>
      <c r="K104" s="52"/>
      <c r="L104" s="65"/>
      <c r="M104" s="65"/>
      <c r="N104" s="65"/>
      <c r="O104" s="52"/>
      <c r="P104" s="52"/>
      <c r="Q104" s="29">
        <f t="shared" si="5"/>
        <v>0</v>
      </c>
      <c r="R104" s="59"/>
      <c r="S104" s="51"/>
      <c r="T104" s="22" t="str">
        <f t="shared" si="3"/>
        <v/>
      </c>
      <c r="U104" s="22" t="str">
        <f>IF(O104="","",VLOOKUP(O104,リスト!$G$2:$H$3,2,FALSE))</f>
        <v/>
      </c>
      <c r="V104" s="22" t="str">
        <f>IF(P104="","",VLOOKUP(P104,リスト!$I$2:$J$3,2,FALSE))</f>
        <v/>
      </c>
    </row>
    <row r="105" spans="1:22" x14ac:dyDescent="0.2">
      <c r="A105" s="115">
        <v>50</v>
      </c>
      <c r="B105" s="113"/>
      <c r="C105" s="62"/>
      <c r="D105" s="58"/>
      <c r="E105" s="52"/>
      <c r="F105" s="82"/>
      <c r="G105" s="81" t="str">
        <f t="shared" si="4"/>
        <v/>
      </c>
      <c r="H105" s="68"/>
      <c r="I105" s="57"/>
      <c r="J105" s="53"/>
      <c r="K105" s="52"/>
      <c r="L105" s="65"/>
      <c r="M105" s="65"/>
      <c r="N105" s="65"/>
      <c r="O105" s="52"/>
      <c r="P105" s="52"/>
      <c r="Q105" s="29">
        <f t="shared" si="5"/>
        <v>0</v>
      </c>
      <c r="R105" s="59"/>
      <c r="S105" s="54"/>
      <c r="T105" s="22" t="str">
        <f t="shared" si="3"/>
        <v/>
      </c>
      <c r="U105" s="22" t="str">
        <f>IF(O105="","",VLOOKUP(O105,リスト!$G$2:$H$3,2,FALSE))</f>
        <v/>
      </c>
      <c r="V105" s="22" t="str">
        <f>IF(P105="","",VLOOKUP(P105,リスト!$I$2:$J$3,2,FALSE))</f>
        <v/>
      </c>
    </row>
    <row r="106" spans="1:22" x14ac:dyDescent="0.2">
      <c r="A106" s="115"/>
      <c r="B106" s="113"/>
      <c r="C106" s="62"/>
      <c r="D106" s="58"/>
      <c r="E106" s="52"/>
      <c r="F106" s="82"/>
      <c r="G106" s="81" t="str">
        <f t="shared" si="4"/>
        <v/>
      </c>
      <c r="H106" s="68"/>
      <c r="I106" s="57"/>
      <c r="J106" s="53"/>
      <c r="K106" s="52"/>
      <c r="L106" s="65"/>
      <c r="M106" s="65"/>
      <c r="N106" s="65"/>
      <c r="O106" s="52"/>
      <c r="P106" s="52"/>
      <c r="Q106" s="29">
        <f t="shared" si="5"/>
        <v>0</v>
      </c>
      <c r="R106" s="59"/>
      <c r="S106" s="51"/>
      <c r="T106" s="22" t="str">
        <f t="shared" si="3"/>
        <v/>
      </c>
      <c r="U106" s="22" t="str">
        <f>IF(O106="","",VLOOKUP(O106,リスト!$G$2:$H$3,2,FALSE))</f>
        <v/>
      </c>
      <c r="V106" s="22" t="str">
        <f>IF(P106="","",VLOOKUP(P106,リスト!$I$2:$J$3,2,FALSE))</f>
        <v/>
      </c>
    </row>
    <row r="107" spans="1:22" x14ac:dyDescent="0.2">
      <c r="F107" s="68"/>
      <c r="H107" s="68"/>
      <c r="J107" s="53"/>
    </row>
    <row r="108" spans="1:22" x14ac:dyDescent="0.2">
      <c r="F108" s="68"/>
      <c r="J108" s="53"/>
    </row>
    <row r="109" spans="1:22" x14ac:dyDescent="0.2">
      <c r="F109" s="68"/>
      <c r="J109" s="53"/>
    </row>
    <row r="110" spans="1:22" x14ac:dyDescent="0.2">
      <c r="F110" s="68"/>
      <c r="J110" s="53"/>
    </row>
    <row r="111" spans="1:22" x14ac:dyDescent="0.2">
      <c r="F111" s="68"/>
      <c r="J111" s="53"/>
    </row>
    <row r="112" spans="1:22" x14ac:dyDescent="0.2">
      <c r="F112" s="68"/>
      <c r="J112" s="53"/>
    </row>
    <row r="113" spans="6:10" x14ac:dyDescent="0.2">
      <c r="F113" s="68"/>
      <c r="J113" s="53"/>
    </row>
    <row r="114" spans="6:10" x14ac:dyDescent="0.2">
      <c r="F114" s="68"/>
      <c r="J114" s="53"/>
    </row>
    <row r="115" spans="6:10" x14ac:dyDescent="0.2">
      <c r="F115" s="68"/>
      <c r="J115" s="53"/>
    </row>
    <row r="116" spans="6:10" x14ac:dyDescent="0.2">
      <c r="F116" s="68"/>
      <c r="J116" s="53"/>
    </row>
    <row r="117" spans="6:10" x14ac:dyDescent="0.2">
      <c r="F117" s="68"/>
      <c r="J117" s="53"/>
    </row>
    <row r="118" spans="6:10" x14ac:dyDescent="0.2">
      <c r="F118" s="68"/>
      <c r="J118" s="53"/>
    </row>
    <row r="119" spans="6:10" x14ac:dyDescent="0.2">
      <c r="F119" s="68"/>
      <c r="J119" s="53"/>
    </row>
    <row r="120" spans="6:10" x14ac:dyDescent="0.2">
      <c r="F120" s="68"/>
      <c r="J120" s="53"/>
    </row>
    <row r="121" spans="6:10" x14ac:dyDescent="0.2">
      <c r="F121" s="68"/>
      <c r="J121" s="53"/>
    </row>
    <row r="122" spans="6:10" x14ac:dyDescent="0.2">
      <c r="F122" s="68"/>
      <c r="J122" s="53"/>
    </row>
    <row r="123" spans="6:10" x14ac:dyDescent="0.2">
      <c r="F123" s="68"/>
      <c r="J123" s="53"/>
    </row>
    <row r="124" spans="6:10" x14ac:dyDescent="0.2">
      <c r="F124" s="68"/>
      <c r="J124" s="53"/>
    </row>
    <row r="125" spans="6:10" x14ac:dyDescent="0.2">
      <c r="F125" s="68"/>
      <c r="J125" s="53"/>
    </row>
    <row r="126" spans="6:10" x14ac:dyDescent="0.2">
      <c r="F126" s="68"/>
      <c r="J126" s="53"/>
    </row>
    <row r="127" spans="6:10" x14ac:dyDescent="0.2">
      <c r="F127" s="68"/>
      <c r="J127" s="53"/>
    </row>
    <row r="128" spans="6:10" x14ac:dyDescent="0.2">
      <c r="F128" s="68"/>
      <c r="J128" s="53"/>
    </row>
    <row r="129" spans="6:10" x14ac:dyDescent="0.2">
      <c r="F129" s="68"/>
      <c r="J129" s="53"/>
    </row>
    <row r="130" spans="6:10" x14ac:dyDescent="0.2">
      <c r="F130" s="68"/>
      <c r="J130" s="53"/>
    </row>
    <row r="131" spans="6:10" x14ac:dyDescent="0.2">
      <c r="F131" s="68"/>
      <c r="J131" s="53"/>
    </row>
    <row r="132" spans="6:10" x14ac:dyDescent="0.2">
      <c r="F132" s="68"/>
      <c r="J132" s="53"/>
    </row>
    <row r="133" spans="6:10" x14ac:dyDescent="0.2">
      <c r="F133" s="68"/>
      <c r="J133" s="53"/>
    </row>
    <row r="134" spans="6:10" x14ac:dyDescent="0.2">
      <c r="F134" s="68"/>
      <c r="J134" s="53"/>
    </row>
    <row r="135" spans="6:10" x14ac:dyDescent="0.2">
      <c r="F135" s="68"/>
      <c r="J135" s="53"/>
    </row>
    <row r="136" spans="6:10" x14ac:dyDescent="0.2">
      <c r="F136" s="68"/>
      <c r="J136" s="53"/>
    </row>
    <row r="137" spans="6:10" x14ac:dyDescent="0.2">
      <c r="F137" s="68"/>
      <c r="J137" s="53"/>
    </row>
    <row r="138" spans="6:10" x14ac:dyDescent="0.2">
      <c r="F138" s="68"/>
      <c r="J138" s="53"/>
    </row>
    <row r="139" spans="6:10" x14ac:dyDescent="0.2">
      <c r="F139" s="68"/>
      <c r="J139" s="53"/>
    </row>
    <row r="140" spans="6:10" x14ac:dyDescent="0.2">
      <c r="F140" s="68"/>
      <c r="J140" s="53"/>
    </row>
    <row r="141" spans="6:10" x14ac:dyDescent="0.2">
      <c r="F141" s="68"/>
      <c r="J141" s="53"/>
    </row>
    <row r="142" spans="6:10" x14ac:dyDescent="0.2">
      <c r="F142" s="68"/>
      <c r="J142" s="53"/>
    </row>
    <row r="143" spans="6:10" x14ac:dyDescent="0.2">
      <c r="F143" s="68"/>
      <c r="J143" s="53"/>
    </row>
    <row r="144" spans="6:10" x14ac:dyDescent="0.2">
      <c r="F144" s="68"/>
      <c r="J144" s="53"/>
    </row>
    <row r="145" spans="6:10" x14ac:dyDescent="0.2">
      <c r="F145" s="68"/>
      <c r="J145" s="53"/>
    </row>
    <row r="146" spans="6:10" x14ac:dyDescent="0.2">
      <c r="F146" s="68"/>
      <c r="J146" s="53"/>
    </row>
    <row r="147" spans="6:10" x14ac:dyDescent="0.2">
      <c r="F147" s="68"/>
      <c r="J147" s="53"/>
    </row>
    <row r="148" spans="6:10" x14ac:dyDescent="0.2">
      <c r="F148" s="68"/>
      <c r="J148" s="53"/>
    </row>
    <row r="149" spans="6:10" x14ac:dyDescent="0.2">
      <c r="F149" s="68"/>
      <c r="J149" s="53"/>
    </row>
    <row r="150" spans="6:10" x14ac:dyDescent="0.2">
      <c r="F150" s="68"/>
      <c r="J150" s="53"/>
    </row>
    <row r="151" spans="6:10" x14ac:dyDescent="0.2">
      <c r="F151" s="68"/>
      <c r="J151" s="53"/>
    </row>
    <row r="152" spans="6:10" x14ac:dyDescent="0.2">
      <c r="F152" s="68"/>
      <c r="J152" s="53"/>
    </row>
    <row r="153" spans="6:10" x14ac:dyDescent="0.2">
      <c r="F153" s="68"/>
      <c r="J153" s="53"/>
    </row>
    <row r="154" spans="6:10" x14ac:dyDescent="0.2">
      <c r="F154" s="68"/>
      <c r="J154" s="53"/>
    </row>
    <row r="155" spans="6:10" x14ac:dyDescent="0.2">
      <c r="F155" s="68"/>
      <c r="J155" s="53"/>
    </row>
    <row r="156" spans="6:10" x14ac:dyDescent="0.2">
      <c r="F156" s="68"/>
      <c r="J156" s="53"/>
    </row>
    <row r="157" spans="6:10" x14ac:dyDescent="0.2">
      <c r="F157" s="68"/>
      <c r="J157" s="53"/>
    </row>
    <row r="158" spans="6:10" x14ac:dyDescent="0.2">
      <c r="F158" s="68"/>
      <c r="J158" s="53"/>
    </row>
    <row r="159" spans="6:10" x14ac:dyDescent="0.2">
      <c r="F159" s="68"/>
      <c r="J159" s="53"/>
    </row>
    <row r="160" spans="6:10" x14ac:dyDescent="0.2">
      <c r="F160" s="68"/>
      <c r="J160" s="53"/>
    </row>
    <row r="161" spans="6:10" x14ac:dyDescent="0.2">
      <c r="F161" s="68"/>
      <c r="J161" s="53"/>
    </row>
    <row r="162" spans="6:10" x14ac:dyDescent="0.2">
      <c r="F162" s="68"/>
      <c r="J162" s="53"/>
    </row>
    <row r="163" spans="6:10" x14ac:dyDescent="0.2">
      <c r="F163" s="68"/>
      <c r="J163" s="53"/>
    </row>
    <row r="164" spans="6:10" x14ac:dyDescent="0.2">
      <c r="F164" s="68"/>
      <c r="J164" s="53"/>
    </row>
    <row r="165" spans="6:10" x14ac:dyDescent="0.2">
      <c r="F165" s="68"/>
      <c r="J165" s="53"/>
    </row>
    <row r="166" spans="6:10" x14ac:dyDescent="0.2">
      <c r="F166" s="68"/>
      <c r="J166" s="53"/>
    </row>
    <row r="167" spans="6:10" x14ac:dyDescent="0.2">
      <c r="F167" s="68"/>
      <c r="J167" s="53"/>
    </row>
    <row r="168" spans="6:10" x14ac:dyDescent="0.2">
      <c r="F168" s="68"/>
      <c r="J168" s="53"/>
    </row>
    <row r="169" spans="6:10" x14ac:dyDescent="0.2">
      <c r="F169" s="68"/>
      <c r="J169" s="53"/>
    </row>
    <row r="170" spans="6:10" x14ac:dyDescent="0.2">
      <c r="F170" s="68"/>
      <c r="J170" s="53"/>
    </row>
    <row r="171" spans="6:10" x14ac:dyDescent="0.2">
      <c r="F171" s="68"/>
      <c r="J171" s="53"/>
    </row>
    <row r="172" spans="6:10" x14ac:dyDescent="0.2">
      <c r="F172" s="68"/>
      <c r="J172" s="53"/>
    </row>
    <row r="173" spans="6:10" x14ac:dyDescent="0.2">
      <c r="F173" s="68"/>
      <c r="J173" s="53"/>
    </row>
    <row r="174" spans="6:10" x14ac:dyDescent="0.2">
      <c r="F174" s="68"/>
      <c r="J174" s="53"/>
    </row>
    <row r="175" spans="6:10" x14ac:dyDescent="0.2">
      <c r="F175" s="68"/>
      <c r="J175" s="53"/>
    </row>
    <row r="176" spans="6:10" x14ac:dyDescent="0.2">
      <c r="F176" s="68"/>
      <c r="J176" s="53"/>
    </row>
    <row r="177" spans="6:10" x14ac:dyDescent="0.2">
      <c r="F177" s="68"/>
      <c r="J177" s="53"/>
    </row>
    <row r="178" spans="6:10" x14ac:dyDescent="0.2">
      <c r="F178" s="68"/>
      <c r="J178" s="53"/>
    </row>
    <row r="179" spans="6:10" x14ac:dyDescent="0.2">
      <c r="F179" s="68"/>
      <c r="J179" s="53"/>
    </row>
    <row r="180" spans="6:10" x14ac:dyDescent="0.2">
      <c r="F180" s="68"/>
      <c r="J180" s="53"/>
    </row>
    <row r="181" spans="6:10" x14ac:dyDescent="0.2">
      <c r="F181" s="68"/>
      <c r="J181" s="53"/>
    </row>
    <row r="182" spans="6:10" x14ac:dyDescent="0.2">
      <c r="F182" s="68"/>
      <c r="J182" s="53"/>
    </row>
    <row r="183" spans="6:10" x14ac:dyDescent="0.2">
      <c r="F183" s="68"/>
      <c r="J183" s="53"/>
    </row>
    <row r="184" spans="6:10" x14ac:dyDescent="0.2">
      <c r="F184" s="68"/>
      <c r="J184" s="53"/>
    </row>
    <row r="185" spans="6:10" x14ac:dyDescent="0.2">
      <c r="F185" s="68"/>
      <c r="J185" s="53"/>
    </row>
    <row r="186" spans="6:10" x14ac:dyDescent="0.2">
      <c r="F186" s="68"/>
      <c r="J186" s="53"/>
    </row>
    <row r="187" spans="6:10" x14ac:dyDescent="0.2">
      <c r="F187" s="68"/>
      <c r="J187" s="53"/>
    </row>
    <row r="188" spans="6:10" x14ac:dyDescent="0.2">
      <c r="F188" s="68"/>
      <c r="J188" s="53"/>
    </row>
    <row r="189" spans="6:10" x14ac:dyDescent="0.2">
      <c r="F189" s="68"/>
      <c r="J189" s="53"/>
    </row>
    <row r="190" spans="6:10" x14ac:dyDescent="0.2">
      <c r="F190" s="68"/>
      <c r="J190" s="53"/>
    </row>
    <row r="191" spans="6:10" x14ac:dyDescent="0.2">
      <c r="F191" s="68"/>
      <c r="J191" s="53"/>
    </row>
    <row r="192" spans="6:10" x14ac:dyDescent="0.2">
      <c r="F192" s="68"/>
      <c r="J192" s="53"/>
    </row>
    <row r="193" spans="6:10" x14ac:dyDescent="0.2">
      <c r="F193" s="68"/>
      <c r="J193" s="53"/>
    </row>
    <row r="194" spans="6:10" x14ac:dyDescent="0.2">
      <c r="F194" s="68"/>
      <c r="J194" s="53"/>
    </row>
    <row r="195" spans="6:10" x14ac:dyDescent="0.2">
      <c r="F195" s="68"/>
      <c r="J195" s="53"/>
    </row>
    <row r="196" spans="6:10" x14ac:dyDescent="0.2">
      <c r="F196" s="68"/>
      <c r="J196" s="53"/>
    </row>
    <row r="197" spans="6:10" x14ac:dyDescent="0.2">
      <c r="F197" s="68"/>
    </row>
    <row r="198" spans="6:10" x14ac:dyDescent="0.2">
      <c r="F198" s="68"/>
    </row>
    <row r="199" spans="6:10" x14ac:dyDescent="0.2">
      <c r="F199" s="68"/>
    </row>
    <row r="200" spans="6:10" x14ac:dyDescent="0.2">
      <c r="F200" s="68"/>
    </row>
    <row r="201" spans="6:10" x14ac:dyDescent="0.2">
      <c r="F201" s="68"/>
    </row>
    <row r="202" spans="6:10" x14ac:dyDescent="0.2">
      <c r="F202" s="68"/>
    </row>
    <row r="203" spans="6:10" x14ac:dyDescent="0.2">
      <c r="F203" s="68"/>
    </row>
    <row r="204" spans="6:10" x14ac:dyDescent="0.2">
      <c r="F204" s="68"/>
    </row>
    <row r="205" spans="6:10" x14ac:dyDescent="0.2">
      <c r="F205" s="68"/>
    </row>
    <row r="206" spans="6:10" x14ac:dyDescent="0.2">
      <c r="F206" s="68"/>
    </row>
    <row r="207" spans="6:10" x14ac:dyDescent="0.2">
      <c r="F207" s="68"/>
    </row>
    <row r="208" spans="6:10" x14ac:dyDescent="0.2">
      <c r="F208" s="68"/>
    </row>
    <row r="209" spans="6:6" x14ac:dyDescent="0.2">
      <c r="F209" s="68"/>
    </row>
    <row r="210" spans="6:6" x14ac:dyDescent="0.2">
      <c r="F210" s="68"/>
    </row>
    <row r="211" spans="6:6" x14ac:dyDescent="0.2">
      <c r="F211" s="68"/>
    </row>
    <row r="212" spans="6:6" x14ac:dyDescent="0.2">
      <c r="F212" s="68"/>
    </row>
    <row r="213" spans="6:6" x14ac:dyDescent="0.2">
      <c r="F213" s="68"/>
    </row>
    <row r="214" spans="6:6" x14ac:dyDescent="0.2">
      <c r="F214" s="68"/>
    </row>
    <row r="215" spans="6:6" x14ac:dyDescent="0.2">
      <c r="F215" s="68"/>
    </row>
    <row r="216" spans="6:6" x14ac:dyDescent="0.2">
      <c r="F216" s="68"/>
    </row>
    <row r="217" spans="6:6" x14ac:dyDescent="0.2">
      <c r="F217" s="68"/>
    </row>
    <row r="218" spans="6:6" x14ac:dyDescent="0.2">
      <c r="F218" s="68"/>
    </row>
    <row r="219" spans="6:6" x14ac:dyDescent="0.2">
      <c r="F219" s="68"/>
    </row>
    <row r="220" spans="6:6" x14ac:dyDescent="0.2">
      <c r="F220" s="68"/>
    </row>
    <row r="221" spans="6:6" x14ac:dyDescent="0.2">
      <c r="F221" s="68"/>
    </row>
    <row r="222" spans="6:6" x14ac:dyDescent="0.2">
      <c r="F222" s="68"/>
    </row>
    <row r="223" spans="6:6" x14ac:dyDescent="0.2">
      <c r="F223" s="68"/>
    </row>
    <row r="224" spans="6:6" x14ac:dyDescent="0.2">
      <c r="F224" s="68"/>
    </row>
    <row r="225" spans="6:6" x14ac:dyDescent="0.2">
      <c r="F225" s="68"/>
    </row>
    <row r="226" spans="6:6" x14ac:dyDescent="0.2">
      <c r="F226" s="68"/>
    </row>
    <row r="227" spans="6:6" x14ac:dyDescent="0.2">
      <c r="F227" s="68"/>
    </row>
    <row r="228" spans="6:6" x14ac:dyDescent="0.2">
      <c r="F228" s="68"/>
    </row>
    <row r="229" spans="6:6" x14ac:dyDescent="0.2">
      <c r="F229" s="68"/>
    </row>
    <row r="230" spans="6:6" x14ac:dyDescent="0.2">
      <c r="F230" s="68"/>
    </row>
    <row r="231" spans="6:6" x14ac:dyDescent="0.2">
      <c r="F231" s="68"/>
    </row>
  </sheetData>
  <sheetProtection algorithmName="SHA-512" hashValue="L6gOSlQNVIyZL7/cAMOxd7KmCszhjsaHxnFEzPPRAXY4XbMdHZhaD68vligbchDbSZ1JmplgpotmLQBJR9yd3w==" saltValue="cmj6+SDJ2xgclVDQKj8yyA==" spinCount="100000" sheet="1" objects="1" scenarios="1"/>
  <mergeCells count="120">
    <mergeCell ref="B1:B2"/>
    <mergeCell ref="B3:B4"/>
    <mergeCell ref="B7:B8"/>
    <mergeCell ref="B9:B10"/>
    <mergeCell ref="B11:B12"/>
    <mergeCell ref="N1:N2"/>
    <mergeCell ref="P1:P2"/>
    <mergeCell ref="Q1:Q2"/>
    <mergeCell ref="R1:R2"/>
    <mergeCell ref="O1:O2"/>
    <mergeCell ref="J1:J2"/>
    <mergeCell ref="K1:K2"/>
    <mergeCell ref="L1:L2"/>
    <mergeCell ref="C1:C2"/>
    <mergeCell ref="D1:D2"/>
    <mergeCell ref="E1:E2"/>
    <mergeCell ref="H1:H2"/>
    <mergeCell ref="I1:I2"/>
    <mergeCell ref="F1:F2"/>
    <mergeCell ref="M1:M2"/>
    <mergeCell ref="A15:A16"/>
    <mergeCell ref="A17:A18"/>
    <mergeCell ref="A19:A20"/>
    <mergeCell ref="A21:A22"/>
    <mergeCell ref="A23:A24"/>
    <mergeCell ref="A7:A8"/>
    <mergeCell ref="A9:A10"/>
    <mergeCell ref="A3:A4"/>
    <mergeCell ref="A11:A12"/>
    <mergeCell ref="A13:A14"/>
    <mergeCell ref="A35:A36"/>
    <mergeCell ref="A37:A38"/>
    <mergeCell ref="A39:A40"/>
    <mergeCell ref="A41:A42"/>
    <mergeCell ref="A43:A44"/>
    <mergeCell ref="A25:A26"/>
    <mergeCell ref="A27:A28"/>
    <mergeCell ref="A29:A30"/>
    <mergeCell ref="A31:A32"/>
    <mergeCell ref="A33:A34"/>
    <mergeCell ref="A55:A56"/>
    <mergeCell ref="A57:A58"/>
    <mergeCell ref="A59:A60"/>
    <mergeCell ref="A61:A62"/>
    <mergeCell ref="A63:A64"/>
    <mergeCell ref="A45:A46"/>
    <mergeCell ref="A47:A48"/>
    <mergeCell ref="A49:A50"/>
    <mergeCell ref="A51:A52"/>
    <mergeCell ref="A53:A54"/>
    <mergeCell ref="A91:A92"/>
    <mergeCell ref="A93:A94"/>
    <mergeCell ref="A75:A76"/>
    <mergeCell ref="A77:A78"/>
    <mergeCell ref="A79:A80"/>
    <mergeCell ref="A81:A82"/>
    <mergeCell ref="A83:A84"/>
    <mergeCell ref="A65:A66"/>
    <mergeCell ref="A67:A68"/>
    <mergeCell ref="A69:A70"/>
    <mergeCell ref="A71:A72"/>
    <mergeCell ref="A73:A74"/>
    <mergeCell ref="A105:A106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A95:A96"/>
    <mergeCell ref="A97:A98"/>
    <mergeCell ref="A99:A100"/>
    <mergeCell ref="A101:A102"/>
    <mergeCell ref="A103:A104"/>
    <mergeCell ref="A85:A86"/>
    <mergeCell ref="A87:A88"/>
    <mergeCell ref="A89:A90"/>
    <mergeCell ref="B53:B54"/>
    <mergeCell ref="B55:B56"/>
    <mergeCell ref="B57:B58"/>
    <mergeCell ref="B59:B60"/>
    <mergeCell ref="B61:B62"/>
    <mergeCell ref="B43:B44"/>
    <mergeCell ref="B45:B46"/>
    <mergeCell ref="B47:B48"/>
    <mergeCell ref="B49:B50"/>
    <mergeCell ref="B51:B52"/>
    <mergeCell ref="B103:B104"/>
    <mergeCell ref="B105:B106"/>
    <mergeCell ref="A5:A6"/>
    <mergeCell ref="B5:B6"/>
    <mergeCell ref="B93:B94"/>
    <mergeCell ref="B95:B96"/>
    <mergeCell ref="B97:B98"/>
    <mergeCell ref="B99:B100"/>
    <mergeCell ref="B101:B102"/>
    <mergeCell ref="B83:B84"/>
    <mergeCell ref="B85:B86"/>
    <mergeCell ref="B87:B88"/>
    <mergeCell ref="B89:B90"/>
    <mergeCell ref="B91:B92"/>
    <mergeCell ref="B73:B74"/>
    <mergeCell ref="B75:B76"/>
    <mergeCell ref="B77:B78"/>
    <mergeCell ref="B79:B80"/>
    <mergeCell ref="B81:B82"/>
    <mergeCell ref="B63:B64"/>
    <mergeCell ref="B65:B66"/>
    <mergeCell ref="B67:B68"/>
    <mergeCell ref="B69:B70"/>
    <mergeCell ref="B71:B72"/>
  </mergeCells>
  <phoneticPr fontId="1"/>
  <conditionalFormatting sqref="O3:P106 L3:L106 D7:E106 D3:J3 F7:F231 B3:B106 H7:H107 I7:J12 I13:I106 J13:J196 D4:F6 H4:J6 G4:G106">
    <cfRule type="expression" dxfId="2" priority="3" stopIfTrue="1">
      <formula>AND($C3&lt;&gt;"",B3="")</formula>
    </cfRule>
  </conditionalFormatting>
  <conditionalFormatting sqref="N7:N106">
    <cfRule type="expression" dxfId="1" priority="2" stopIfTrue="1">
      <formula>AND(OR($L7="自動車",$M7="自動車"),$N7="")</formula>
    </cfRule>
  </conditionalFormatting>
  <conditionalFormatting sqref="M3:M106">
    <cfRule type="expression" dxfId="0" priority="1" stopIfTrue="1">
      <formula>AND($L3="大会バス",$M3="")</formula>
    </cfRule>
  </conditionalFormatting>
  <dataValidations count="11">
    <dataValidation imeMode="off" allowBlank="1" showInputMessage="1" showErrorMessage="1" sqref="J3 I3:I106 S21:S104 F4:F231 R3:R105 T3:T105 S3:S18 R106:T106 H4:H107"/>
    <dataValidation imeMode="hiragana" allowBlank="1" showInputMessage="1" showErrorMessage="1" sqref="C3:D106 K3:K106"/>
    <dataValidation type="whole" imeMode="off" showInputMessage="1" showErrorMessage="1" errorTitle="無効な値" error="数字のみを入力してください。_x000a_" sqref="G3:G106">
      <formula1>1</formula1>
      <formula2>200</formula2>
    </dataValidation>
    <dataValidation type="list" imeMode="on" allowBlank="1" showInputMessage="1" showErrorMessage="1" sqref="E3:E106">
      <formula1>"男,女,,"</formula1>
    </dataValidation>
    <dataValidation type="list" imeMode="hiragana" allowBlank="1" showInputMessage="1" showErrorMessage="1" sqref="P3:P15 P20:P106">
      <formula1>成績表</formula1>
    </dataValidation>
    <dataValidation type="list" imeMode="hiragana" allowBlank="1" showInputMessage="1" showErrorMessage="1" sqref="O3:O15 O20:O106">
      <formula1>プログラム</formula1>
    </dataValidation>
    <dataValidation imeMode="on" allowBlank="1" showInputMessage="1" showErrorMessage="1" sqref="F3"/>
    <dataValidation type="list" imeMode="hiragana" allowBlank="1" showInputMessage="1" showErrorMessage="1" sqref="M3:M106">
      <formula1>"高速バス,自動車,その他"</formula1>
    </dataValidation>
    <dataValidation type="list" imeMode="hiragana" allowBlank="1" showInputMessage="1" showErrorMessage="1" sqref="N3:N106">
      <formula1>"運転手,同乗者・他"</formula1>
    </dataValidation>
    <dataValidation type="list" allowBlank="1" showInputMessage="1" showErrorMessage="1" sqref="B3:B106">
      <formula1>個人ペア</formula1>
    </dataValidation>
    <dataValidation type="list" imeMode="hiragana" allowBlank="1" showInputMessage="1" showErrorMessage="1" sqref="L3:L106">
      <formula1>"大会バス,高速バス,自動車,その他"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="85" zoomScaleNormal="85" workbookViewId="0">
      <selection activeCell="K4" sqref="K4"/>
    </sheetView>
  </sheetViews>
  <sheetFormatPr defaultColWidth="8.90625" defaultRowHeight="13.4" customHeight="1" x14ac:dyDescent="0.2"/>
  <cols>
    <col min="1" max="1" width="8.90625" style="17" customWidth="1"/>
    <col min="2" max="2" width="8.90625" style="17"/>
    <col min="3" max="3" width="20.6328125" style="17" customWidth="1"/>
    <col min="4" max="4" width="6.453125" style="17" customWidth="1"/>
    <col min="5" max="7" width="8.90625" style="17"/>
    <col min="8" max="8" width="6" style="17" customWidth="1"/>
    <col min="9" max="9" width="8.90625" style="17"/>
    <col min="10" max="10" width="5.6328125" style="17" customWidth="1"/>
    <col min="11" max="11" width="19.08984375" style="17" customWidth="1"/>
    <col min="12" max="16384" width="8.90625" style="17"/>
  </cols>
  <sheetData>
    <row r="1" spans="1:14" ht="13.4" customHeight="1" x14ac:dyDescent="0.2">
      <c r="A1" s="18" t="s">
        <v>28</v>
      </c>
      <c r="C1" s="18" t="s">
        <v>29</v>
      </c>
      <c r="D1" s="18" t="s">
        <v>30</v>
      </c>
      <c r="E1" s="18" t="s">
        <v>104</v>
      </c>
      <c r="F1" s="18" t="s">
        <v>30</v>
      </c>
      <c r="G1" s="18" t="s">
        <v>31</v>
      </c>
      <c r="H1" s="18"/>
      <c r="I1" s="18" t="s">
        <v>32</v>
      </c>
      <c r="J1" s="18"/>
      <c r="K1" s="18"/>
      <c r="L1" s="18"/>
      <c r="M1" s="77" t="s">
        <v>126</v>
      </c>
      <c r="N1" s="77"/>
    </row>
    <row r="2" spans="1:14" ht="13.4" customHeight="1" x14ac:dyDescent="0.2">
      <c r="A2" s="17" t="s">
        <v>63</v>
      </c>
      <c r="C2" s="17" t="s">
        <v>123</v>
      </c>
      <c r="D2" s="17">
        <v>3500</v>
      </c>
      <c r="E2" s="17" t="s">
        <v>83</v>
      </c>
      <c r="F2" s="17">
        <v>0</v>
      </c>
      <c r="G2" s="17" t="s">
        <v>34</v>
      </c>
      <c r="H2" s="23">
        <v>200</v>
      </c>
      <c r="I2" s="17" t="s">
        <v>34</v>
      </c>
      <c r="J2" s="23">
        <v>200</v>
      </c>
      <c r="M2" s="17" t="s">
        <v>127</v>
      </c>
    </row>
    <row r="3" spans="1:14" ht="13.4" customHeight="1" x14ac:dyDescent="0.2">
      <c r="A3" s="17" t="s">
        <v>64</v>
      </c>
      <c r="C3" s="17" t="s">
        <v>37</v>
      </c>
      <c r="D3" s="17">
        <v>2500</v>
      </c>
      <c r="E3" s="17" t="s">
        <v>35</v>
      </c>
      <c r="F3" s="17">
        <v>300</v>
      </c>
      <c r="G3" s="17" t="s">
        <v>33</v>
      </c>
      <c r="H3" s="23">
        <v>0</v>
      </c>
      <c r="I3" s="17" t="s">
        <v>33</v>
      </c>
      <c r="J3" s="23">
        <v>0</v>
      </c>
      <c r="M3" s="17" t="s">
        <v>129</v>
      </c>
    </row>
    <row r="4" spans="1:14" ht="13.4" customHeight="1" x14ac:dyDescent="0.2">
      <c r="A4" s="17" t="s">
        <v>65</v>
      </c>
      <c r="C4" s="17" t="s">
        <v>38</v>
      </c>
      <c r="D4" s="17">
        <v>2500</v>
      </c>
    </row>
    <row r="5" spans="1:14" ht="13.4" customHeight="1" x14ac:dyDescent="0.2">
      <c r="A5" s="17" t="s">
        <v>66</v>
      </c>
      <c r="C5" s="17" t="s">
        <v>39</v>
      </c>
      <c r="D5" s="17">
        <v>2500</v>
      </c>
    </row>
    <row r="6" spans="1:14" ht="13.4" customHeight="1" x14ac:dyDescent="0.2">
      <c r="C6" s="17" t="s">
        <v>40</v>
      </c>
      <c r="D6" s="17">
        <v>2500</v>
      </c>
    </row>
    <row r="7" spans="1:14" ht="13.4" customHeight="1" x14ac:dyDescent="0.2">
      <c r="C7" s="17" t="s">
        <v>41</v>
      </c>
      <c r="D7" s="17">
        <v>2500</v>
      </c>
    </row>
    <row r="8" spans="1:14" ht="13.4" customHeight="1" x14ac:dyDescent="0.2">
      <c r="C8" s="17" t="s">
        <v>42</v>
      </c>
      <c r="D8" s="17">
        <v>2500</v>
      </c>
    </row>
    <row r="9" spans="1:14" ht="13.4" customHeight="1" x14ac:dyDescent="0.2">
      <c r="C9" s="17" t="s">
        <v>43</v>
      </c>
      <c r="D9" s="17">
        <v>2500</v>
      </c>
    </row>
    <row r="10" spans="1:14" ht="13.4" customHeight="1" x14ac:dyDescent="0.2">
      <c r="C10" s="17" t="s">
        <v>44</v>
      </c>
      <c r="D10" s="17">
        <v>2500</v>
      </c>
    </row>
    <row r="11" spans="1:14" ht="13.4" customHeight="1" x14ac:dyDescent="0.2">
      <c r="C11" s="17" t="s">
        <v>27</v>
      </c>
      <c r="D11" s="17">
        <v>2500</v>
      </c>
    </row>
    <row r="12" spans="1:14" ht="13.4" customHeight="1" x14ac:dyDescent="0.2">
      <c r="C12" s="17" t="s">
        <v>45</v>
      </c>
      <c r="D12" s="17">
        <v>1000</v>
      </c>
    </row>
    <row r="13" spans="1:14" ht="13.4" customHeight="1" x14ac:dyDescent="0.2">
      <c r="C13" s="17" t="s">
        <v>46</v>
      </c>
      <c r="D13" s="17">
        <v>1000</v>
      </c>
    </row>
    <row r="14" spans="1:14" ht="13.4" customHeight="1" x14ac:dyDescent="0.2">
      <c r="C14" s="17" t="s">
        <v>47</v>
      </c>
      <c r="D14" s="17">
        <v>1000</v>
      </c>
    </row>
    <row r="15" spans="1:14" ht="13.4" customHeight="1" x14ac:dyDescent="0.2">
      <c r="C15" s="17" t="s">
        <v>48</v>
      </c>
      <c r="D15" s="17">
        <v>3500</v>
      </c>
    </row>
    <row r="16" spans="1:14" ht="13.4" customHeight="1" x14ac:dyDescent="0.2">
      <c r="C16" s="17" t="s">
        <v>49</v>
      </c>
      <c r="D16" s="17">
        <v>2500</v>
      </c>
    </row>
    <row r="17" spans="3:4" ht="13.4" customHeight="1" x14ac:dyDescent="0.2">
      <c r="C17" s="17" t="s">
        <v>50</v>
      </c>
      <c r="D17" s="17">
        <v>2500</v>
      </c>
    </row>
    <row r="18" spans="3:4" ht="13.4" customHeight="1" x14ac:dyDescent="0.2">
      <c r="C18" s="17" t="s">
        <v>51</v>
      </c>
      <c r="D18" s="17">
        <v>2500</v>
      </c>
    </row>
    <row r="19" spans="3:4" ht="13.4" customHeight="1" x14ac:dyDescent="0.2">
      <c r="C19" s="17" t="s">
        <v>52</v>
      </c>
      <c r="D19" s="17">
        <v>2500</v>
      </c>
    </row>
    <row r="20" spans="3:4" ht="13.4" customHeight="1" x14ac:dyDescent="0.2">
      <c r="C20" s="17" t="s">
        <v>53</v>
      </c>
      <c r="D20" s="17">
        <v>2500</v>
      </c>
    </row>
    <row r="21" spans="3:4" ht="13.4" customHeight="1" x14ac:dyDescent="0.2">
      <c r="C21" s="17" t="s">
        <v>54</v>
      </c>
      <c r="D21" s="17">
        <v>2500</v>
      </c>
    </row>
    <row r="22" spans="3:4" ht="13.4" customHeight="1" x14ac:dyDescent="0.2">
      <c r="C22" s="17" t="s">
        <v>55</v>
      </c>
      <c r="D22" s="17">
        <v>2500</v>
      </c>
    </row>
    <row r="23" spans="3:4" ht="13.4" customHeight="1" x14ac:dyDescent="0.2">
      <c r="C23" s="17" t="s">
        <v>56</v>
      </c>
      <c r="D23" s="17">
        <v>1000</v>
      </c>
    </row>
    <row r="24" spans="3:4" ht="13.4" customHeight="1" x14ac:dyDescent="0.2">
      <c r="C24" s="17" t="s">
        <v>57</v>
      </c>
      <c r="D24" s="17">
        <v>1000</v>
      </c>
    </row>
    <row r="25" spans="3:4" ht="13.4" customHeight="1" x14ac:dyDescent="0.2">
      <c r="C25" s="17" t="s">
        <v>58</v>
      </c>
      <c r="D25" s="17">
        <v>1000</v>
      </c>
    </row>
    <row r="26" spans="3:4" ht="13.4" customHeight="1" x14ac:dyDescent="0.2">
      <c r="C26" s="11" t="s">
        <v>59</v>
      </c>
      <c r="D26" s="17">
        <v>2500</v>
      </c>
    </row>
    <row r="27" spans="3:4" ht="13.4" customHeight="1" x14ac:dyDescent="0.2">
      <c r="C27" s="17" t="s">
        <v>60</v>
      </c>
      <c r="D27" s="17">
        <v>2500</v>
      </c>
    </row>
    <row r="28" spans="3:4" ht="13.4" customHeight="1" x14ac:dyDescent="0.2">
      <c r="C28" s="17" t="s">
        <v>61</v>
      </c>
      <c r="D28" s="17">
        <v>1000</v>
      </c>
    </row>
    <row r="29" spans="3:4" ht="13.4" customHeight="1" x14ac:dyDescent="0.2">
      <c r="C29" s="17" t="s">
        <v>62</v>
      </c>
      <c r="D29" s="17">
        <v>1000</v>
      </c>
    </row>
    <row r="30" spans="3:4" ht="13.4" customHeight="1" x14ac:dyDescent="0.2">
      <c r="C30" s="17" t="s">
        <v>105</v>
      </c>
      <c r="D30" s="17">
        <v>2500</v>
      </c>
    </row>
    <row r="31" spans="3:4" ht="13.4" customHeight="1" x14ac:dyDescent="0.2">
      <c r="C31" s="17" t="s">
        <v>108</v>
      </c>
      <c r="D31" s="17">
        <v>2500</v>
      </c>
    </row>
  </sheetData>
  <phoneticPr fontId="1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/>
  </sheetViews>
  <sheetFormatPr defaultColWidth="8.90625" defaultRowHeight="13.4" customHeight="1" x14ac:dyDescent="0.2"/>
  <cols>
    <col min="1" max="1" width="22.36328125" style="17" bestFit="1" customWidth="1"/>
    <col min="2" max="16384" width="8.90625" style="17"/>
  </cols>
  <sheetData>
    <row r="1" spans="1:5" ht="13.4" customHeight="1" x14ac:dyDescent="0.2">
      <c r="A1" s="17" t="s">
        <v>67</v>
      </c>
      <c r="B1" s="17" t="s">
        <v>68</v>
      </c>
      <c r="C1" s="17" t="s">
        <v>69</v>
      </c>
      <c r="D1" s="17" t="s">
        <v>70</v>
      </c>
      <c r="E1" s="17" t="s">
        <v>71</v>
      </c>
    </row>
    <row r="2" spans="1:5" ht="13.4" customHeight="1" x14ac:dyDescent="0.2">
      <c r="A2" s="17" t="s">
        <v>36</v>
      </c>
      <c r="D2" s="17">
        <v>200</v>
      </c>
      <c r="E2" s="17">
        <v>0</v>
      </c>
    </row>
    <row r="3" spans="1:5" ht="13.4" customHeight="1" x14ac:dyDescent="0.2">
      <c r="A3" s="17" t="s">
        <v>37</v>
      </c>
      <c r="D3" s="17">
        <v>200</v>
      </c>
      <c r="E3" s="17">
        <v>19</v>
      </c>
    </row>
    <row r="4" spans="1:5" ht="13.4" customHeight="1" x14ac:dyDescent="0.2">
      <c r="A4" s="17" t="s">
        <v>38</v>
      </c>
      <c r="D4" s="17">
        <v>200</v>
      </c>
      <c r="E4" s="17">
        <v>0</v>
      </c>
    </row>
    <row r="5" spans="1:5" ht="13.4" customHeight="1" x14ac:dyDescent="0.2">
      <c r="A5" s="17" t="s">
        <v>39</v>
      </c>
      <c r="D5" s="17">
        <v>200</v>
      </c>
      <c r="E5" s="17">
        <v>0</v>
      </c>
    </row>
    <row r="6" spans="1:5" ht="13.4" customHeight="1" x14ac:dyDescent="0.2">
      <c r="A6" s="17" t="s">
        <v>40</v>
      </c>
      <c r="D6" s="17">
        <v>200</v>
      </c>
      <c r="E6" s="17">
        <v>70</v>
      </c>
    </row>
    <row r="7" spans="1:5" ht="13.4" customHeight="1" x14ac:dyDescent="0.2">
      <c r="A7" s="17" t="s">
        <v>41</v>
      </c>
      <c r="D7" s="17">
        <v>200</v>
      </c>
      <c r="E7" s="17">
        <v>60</v>
      </c>
    </row>
    <row r="8" spans="1:5" ht="13.4" customHeight="1" x14ac:dyDescent="0.2">
      <c r="A8" s="17" t="s">
        <v>42</v>
      </c>
      <c r="D8" s="17">
        <v>200</v>
      </c>
      <c r="E8" s="17">
        <v>50</v>
      </c>
    </row>
    <row r="9" spans="1:5" ht="13.4" customHeight="1" x14ac:dyDescent="0.2">
      <c r="A9" s="17" t="s">
        <v>43</v>
      </c>
      <c r="D9" s="17">
        <v>200</v>
      </c>
      <c r="E9" s="17">
        <v>43</v>
      </c>
    </row>
    <row r="10" spans="1:5" ht="13.4" customHeight="1" x14ac:dyDescent="0.2">
      <c r="A10" s="17" t="s">
        <v>44</v>
      </c>
      <c r="D10" s="17">
        <v>200</v>
      </c>
      <c r="E10" s="17">
        <v>35</v>
      </c>
    </row>
    <row r="11" spans="1:5" ht="13.4" customHeight="1" x14ac:dyDescent="0.2">
      <c r="A11" s="17" t="s">
        <v>27</v>
      </c>
      <c r="D11" s="17">
        <v>20</v>
      </c>
      <c r="E11" s="17">
        <v>16</v>
      </c>
    </row>
    <row r="12" spans="1:5" ht="13.4" customHeight="1" x14ac:dyDescent="0.2">
      <c r="A12" s="17" t="s">
        <v>45</v>
      </c>
      <c r="D12" s="17">
        <v>18</v>
      </c>
      <c r="E12" s="17">
        <v>13</v>
      </c>
    </row>
    <row r="13" spans="1:5" ht="13.4" customHeight="1" x14ac:dyDescent="0.2">
      <c r="A13" s="17" t="s">
        <v>46</v>
      </c>
      <c r="D13" s="17">
        <v>15</v>
      </c>
      <c r="E13" s="17">
        <v>0</v>
      </c>
    </row>
    <row r="14" spans="1:5" ht="13.4" customHeight="1" x14ac:dyDescent="0.2">
      <c r="A14" s="17" t="s">
        <v>47</v>
      </c>
      <c r="D14" s="17">
        <v>12</v>
      </c>
      <c r="E14" s="17">
        <v>0</v>
      </c>
    </row>
    <row r="15" spans="1:5" ht="13.4" customHeight="1" x14ac:dyDescent="0.2">
      <c r="A15" s="17" t="s">
        <v>48</v>
      </c>
      <c r="D15" s="17">
        <v>200</v>
      </c>
      <c r="E15" s="17">
        <v>0</v>
      </c>
    </row>
    <row r="16" spans="1:5" ht="13.4" customHeight="1" x14ac:dyDescent="0.2">
      <c r="A16" s="17" t="s">
        <v>49</v>
      </c>
      <c r="D16" s="17">
        <v>200</v>
      </c>
      <c r="E16" s="17">
        <v>19</v>
      </c>
    </row>
    <row r="17" spans="1:5" ht="13.4" customHeight="1" x14ac:dyDescent="0.2">
      <c r="A17" s="17" t="s">
        <v>50</v>
      </c>
      <c r="D17" s="17">
        <v>200</v>
      </c>
      <c r="E17" s="17">
        <v>0</v>
      </c>
    </row>
    <row r="18" spans="1:5" ht="13.4" customHeight="1" x14ac:dyDescent="0.2">
      <c r="A18" s="17" t="s">
        <v>51</v>
      </c>
      <c r="D18" s="17">
        <v>200</v>
      </c>
      <c r="E18" s="17">
        <v>60</v>
      </c>
    </row>
    <row r="19" spans="1:5" ht="13.4" customHeight="1" x14ac:dyDescent="0.2">
      <c r="A19" s="17" t="s">
        <v>52</v>
      </c>
      <c r="D19" s="17">
        <v>200</v>
      </c>
      <c r="E19" s="17">
        <v>50</v>
      </c>
    </row>
    <row r="20" spans="1:5" ht="13.4" customHeight="1" x14ac:dyDescent="0.2">
      <c r="A20" s="17" t="s">
        <v>53</v>
      </c>
      <c r="D20" s="17">
        <v>200</v>
      </c>
      <c r="E20" s="17">
        <v>43</v>
      </c>
    </row>
    <row r="21" spans="1:5" ht="13.4" customHeight="1" x14ac:dyDescent="0.2">
      <c r="A21" s="17" t="s">
        <v>54</v>
      </c>
      <c r="D21" s="17">
        <v>200</v>
      </c>
      <c r="E21" s="17">
        <v>35</v>
      </c>
    </row>
    <row r="22" spans="1:5" ht="13.4" customHeight="1" x14ac:dyDescent="0.2">
      <c r="A22" s="17" t="s">
        <v>55</v>
      </c>
      <c r="D22" s="17">
        <v>20</v>
      </c>
      <c r="E22" s="17">
        <v>16</v>
      </c>
    </row>
    <row r="23" spans="1:5" ht="13.4" customHeight="1" x14ac:dyDescent="0.2">
      <c r="A23" s="17" t="s">
        <v>56</v>
      </c>
      <c r="D23" s="17">
        <v>18</v>
      </c>
      <c r="E23" s="17">
        <v>13</v>
      </c>
    </row>
    <row r="24" spans="1:5" ht="13.4" customHeight="1" x14ac:dyDescent="0.2">
      <c r="A24" s="17" t="s">
        <v>57</v>
      </c>
      <c r="D24" s="17">
        <v>15</v>
      </c>
      <c r="E24" s="17">
        <v>0</v>
      </c>
    </row>
    <row r="25" spans="1:5" ht="13.4" customHeight="1" x14ac:dyDescent="0.2">
      <c r="A25" s="17" t="s">
        <v>58</v>
      </c>
      <c r="D25" s="17">
        <v>12</v>
      </c>
      <c r="E25" s="17">
        <v>0</v>
      </c>
    </row>
    <row r="26" spans="1:5" ht="13.4" customHeight="1" x14ac:dyDescent="0.2">
      <c r="A26" s="11" t="s">
        <v>59</v>
      </c>
      <c r="D26" s="17">
        <v>200</v>
      </c>
      <c r="E26" s="17">
        <v>0</v>
      </c>
    </row>
    <row r="27" spans="1:5" ht="13.4" customHeight="1" x14ac:dyDescent="0.2">
      <c r="A27" s="17" t="s">
        <v>60</v>
      </c>
      <c r="D27" s="17">
        <v>200</v>
      </c>
      <c r="E27" s="17">
        <v>0</v>
      </c>
    </row>
    <row r="28" spans="1:5" ht="13.4" customHeight="1" x14ac:dyDescent="0.2">
      <c r="A28" s="17" t="s">
        <v>61</v>
      </c>
      <c r="D28" s="17">
        <v>200</v>
      </c>
      <c r="E28" s="17">
        <v>0</v>
      </c>
    </row>
    <row r="29" spans="1:5" ht="13.4" customHeight="1" x14ac:dyDescent="0.2">
      <c r="A29" s="17" t="s">
        <v>62</v>
      </c>
      <c r="D29" s="17">
        <v>200</v>
      </c>
      <c r="E29" s="17">
        <v>0</v>
      </c>
    </row>
    <row r="30" spans="1:5" ht="13.4" customHeight="1" x14ac:dyDescent="0.2">
      <c r="A30" s="17" t="s">
        <v>106</v>
      </c>
      <c r="D30" s="17">
        <v>200</v>
      </c>
      <c r="E30" s="17">
        <v>0</v>
      </c>
    </row>
    <row r="31" spans="1:5" ht="13.4" customHeight="1" x14ac:dyDescent="0.2">
      <c r="A31" s="17" t="s">
        <v>107</v>
      </c>
      <c r="D31" s="17">
        <v>200</v>
      </c>
      <c r="E31" s="17">
        <v>0</v>
      </c>
    </row>
    <row r="32" spans="1:5" ht="13.4" customHeight="1" x14ac:dyDescent="0.2">
      <c r="A32" s="17" t="s">
        <v>105</v>
      </c>
      <c r="D32" s="17">
        <v>200</v>
      </c>
      <c r="E32" s="17">
        <v>0</v>
      </c>
    </row>
    <row r="33" spans="1:5" ht="13.4" customHeight="1" x14ac:dyDescent="0.2">
      <c r="A33" s="17" t="s">
        <v>108</v>
      </c>
      <c r="D33" s="17">
        <v>200</v>
      </c>
      <c r="E33" s="17">
        <v>0</v>
      </c>
    </row>
    <row r="34" spans="1:5" ht="13.4" customHeight="1" x14ac:dyDescent="0.2">
      <c r="A34" s="17" t="s">
        <v>122</v>
      </c>
      <c r="D34" s="17">
        <v>200</v>
      </c>
      <c r="E34" s="17">
        <v>0</v>
      </c>
    </row>
  </sheetData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説明</vt:lpstr>
      <vt:lpstr>確認</vt:lpstr>
      <vt:lpstr>入力</vt:lpstr>
      <vt:lpstr>リスト</vt:lpstr>
      <vt:lpstr>クラスデータ</vt:lpstr>
      <vt:lpstr>いーかーど</vt:lpstr>
      <vt:lpstr>クラス</vt:lpstr>
      <vt:lpstr>クラスリスト</vt:lpstr>
      <vt:lpstr>プログラム</vt:lpstr>
      <vt:lpstr>個人ペア</vt:lpstr>
      <vt:lpstr>交通</vt:lpstr>
      <vt:lpstr>申込方法</vt:lpstr>
      <vt:lpstr>成績表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2015-03-17T16:39:28Z</dcterms:created>
  <dcterms:modified xsi:type="dcterms:W3CDTF">2017-03-15T11:08:09Z</dcterms:modified>
</cp:coreProperties>
</file>